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sv.izumozaki.town.izumozaki.niigata.jp\ファイルサーバ\建設課\003_上下水道係\上下水道共通\経営状況調査（経営安定化計画・高資本費対策基礎数値）\経営比較分析表\R5\"/>
    </mc:Choice>
  </mc:AlternateContent>
  <xr:revisionPtr revIDLastSave="0" documentId="13_ncr:1_{E73335BC-7FBC-43B3-AB60-73915A267546}" xr6:coauthVersionLast="47" xr6:coauthVersionMax="47" xr10:uidLastSave="{00000000-0000-0000-0000-000000000000}"/>
  <workbookProtection workbookAlgorithmName="SHA-512" workbookHashValue="hQevpNgqP0BMUR3o/TWkXLzCr5pMOBV7ZFxjroCoP/05v6+YCYLE4KpQUsuh0ftbnLuP/Borufinpg9jW4ya2w==" workbookSaltValue="a25fMYy1RI4uODUbF2E24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R6" i="5"/>
  <c r="Q6" i="5"/>
  <c r="P6" i="5"/>
  <c r="O6" i="5"/>
  <c r="I10" i="4" s="1"/>
  <c r="N6" i="5"/>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W10" i="4"/>
  <c r="P10" i="4"/>
  <c r="B10" i="4"/>
  <c r="AT8" i="4"/>
  <c r="AL8" i="4"/>
  <c r="W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<sst xmlns="http://schemas.openxmlformats.org/spreadsheetml/2006/main" count="233" uniqueCount="117">
  <si>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</si>
  <si>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</si>
  <si>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</si>
  <si>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</si>
  <si>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</si>
  <si>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</si>
  <si>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</si>
  <si>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</si>
  <si>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</si>
  <si>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</si>
  <si>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</si>
  <si>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</si>
  <si>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</si>
  <si>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</si>
  <si>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</si>
  <si>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</si>
  <si>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</si>
  <si>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</si>
  <si>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</si>
  <si>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</si>
  <si>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</si>
  <si>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</si>
  <si>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</si>
  <si>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</si>
  <si>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</si>
  <si>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</si>
  <si>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</si>
  <si>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</si>
  <si>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</si>
  <si>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</si>
  <si>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</si>
  <si>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</si>
  <si>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</si>
  <si>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</si>
  <si>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</si>
  <si>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</si>
  <si>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</si>
  <si>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</si>
  <si>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</si>
  <si>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</si>
  <si>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</si>
  <si>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</si>
  <si>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</si>
  <si>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</si>
  <si>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</si>
  <si>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</si>
  <si>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</si>
  <si>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</si>
  <si>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</si>
  <si>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</si>
  <si>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</si>
  <si>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</si>
  <si>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</si>
  <si>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</si>
  <si>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</si>
  <si>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</si>
  <si>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</si>
  <si>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</si>
  <si>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</si>
  <si>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</si>
  <si>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</si>
  <si>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</si>
  <si>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</si>
  <si>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</si>
  <si>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</si>
  <si>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</si>
  <si>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</si>
  <si>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</si>
  <si>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</si>
  <si>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</si>
  <si>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</si>
  <si>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</si>
  <si>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</si>
  <si>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</si>
  <si>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</si>
  <si>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</si>
  <si>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</si>
  <si>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</si>
  <si>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</si>
  <si>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</si>
  <si>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</si>
  <si>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</si>
  <si>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</si>
  <si>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</si>
  <si>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</si>
  <si>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</si>
  <si>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</si>
  <si>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</si>
  <si>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</si>
  <si>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</si>
  <si>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</si>
  <si>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</si>
  <si>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</si>
  <si>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</si>
  <si>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</si>
  <si>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出雲崎町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</si>
  <si>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</si>
  <si>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</si>
  <si>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</si>
  <si>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</si>
  <si>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</si>
  <si>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</si>
  <si>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</si>
  <si>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</si>
  <si>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</si>
  <si>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</si>
  <si>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</si>
  <si>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</si>
  <si>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</si>
  <si>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</si>
  <si>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</si>
  <si>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</si>
  <si>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</si>
  <si>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</si>
  <si>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③管路更新率は当該年度に更新した管路延長の割合を示す指標です。高度経済成長期に整備された老朽管は町内に多数存在し、漏水の進行が懸念されます。そのため有収率の向上と安定的な供給のため、今後も継続的な管路の更新が必要となります。</t>
    <phoneticPr fontId="4"/>
  </si>
  <si>
    <t xml:space="preserve"> 経営の健全性・効率性は類似団体と比較し良好であるといえますが、施設・管路の老朽化が大きな課題です。今後も財源確保及び長期的な視点による更新事業に努めます。
 また、将来にわたって住民生活に重要なサービスの提供を安定的に継続していくための中長期的な経営の基本計画として、計画期間10年間の経営戦略を令和2年8月に策定いたしました。令和6年度に地方公営企業法への移行を予定しており、移行後に改めて経営戦略の見直しを行います。</t>
    <phoneticPr fontId="4"/>
  </si>
  <si>
    <t xml:space="preserve"> ①収益的収支比率は運営に係る総費用と起債償還が料金収入と繰入金等で賄えているかの指標です。本比率は100％を超えており、支出に対して十分な収入が確保されていることを示しています。
 ④企業債残高対給水収益比率は料金収入に対する起債残高の割合です。本比率は類似団体に比べ低い水準を維持しています。近年は老朽管更新事業等による起債と、給水需要減による料金収入の低下のため若干の増加傾向にあります。
 ⑤料金回収率は給水に係る費用が料金収入で賄えているかを示す指標です。本指標は100％を超えており、十分な料金収入があることを示しています。
 ⑥給水原価は有収水量1ｍ3あたりにかかる費用を示しています。類似団体に比べ原価は低く、効率的な給水であるといえます。
 ⑦施設利用率は配水能力に対する平均配水量の割合です。本指標は類似団体と同水準であり、お盆時期には80％程度まで上昇することを考慮すると、適正な規模で管理されているといえます。
 ⑧有収率は施設稼働が収益につながっているかを判断する指標です。近年は老朽管の漏水による配水効率悪化が懸念されるため、今後も継続して漏水調査、老朽管更新に努めます。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</si>
</sst>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0.72</c:v>
                </c:pt>
                <c:pt idx="1">
                  <c:v>1.2</c:v>
                </c:pt>
                <c:pt idx="2">
                  <c:v>0.63</c:v>
                </c:pt>
                <c:pt idx="3">
                  <c:v>0.26</c:v>
                </c:pt>
                <c:pt idx="4">
                  <c:v>0.33</c:v>
                </c:pt>
              </c:numCache>
            </c:numRef>
          </c:val>
          <c:extLst>
            <c:ext xmlns:c16="http://schemas.microsoft.com/office/drawing/2014/chart" uri="{C3380CC4-5D6E-409C-BE32-E72D297353CC}">
              <c16:uniqueId val="{00000000-D334-4381-8083-07384A1C25C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D334-4381-8083-07384A1C25C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59.05</c:v>
                </c:pt>
                <c:pt idx="1">
                  <c:v>56.6</c:v>
                </c:pt>
                <c:pt idx="2">
                  <c:v>58.63</c:v>
                </c:pt>
                <c:pt idx="3">
                  <c:v>56.52</c:v>
                </c:pt>
                <c:pt idx="4">
                  <c:v>60.97</c:v>
                </c:pt>
              </c:numCache>
            </c:numRef>
          </c:val>
          <c:extLst>
            <c:ext xmlns:c16="http://schemas.microsoft.com/office/drawing/2014/chart" uri="{C3380CC4-5D6E-409C-BE32-E72D297353CC}">
              <c16:uniqueId val="{00000000-812B-4531-8092-22FC996C4B2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812B-4531-8092-22FC996C4B2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74.739999999999995</c:v>
                </c:pt>
                <c:pt idx="1">
                  <c:v>77.94</c:v>
                </c:pt>
                <c:pt idx="2">
                  <c:v>74.92</c:v>
                </c:pt>
                <c:pt idx="3">
                  <c:v>74.739999999999995</c:v>
                </c:pt>
                <c:pt idx="4">
                  <c:v>70.28</c:v>
                </c:pt>
              </c:numCache>
            </c:numRef>
          </c:val>
          <c:extLst>
            <c:ext xmlns:c16="http://schemas.microsoft.com/office/drawing/2014/chart" uri="{C3380CC4-5D6E-409C-BE32-E72D297353CC}">
              <c16:uniqueId val="{00000000-B3D9-4DFB-BE7B-364D32984ED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B3D9-4DFB-BE7B-364D32984ED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133.30000000000001</c:v>
                </c:pt>
                <c:pt idx="1">
                  <c:v>126.35</c:v>
                </c:pt>
                <c:pt idx="2">
                  <c:v>119.62</c:v>
                </c:pt>
                <c:pt idx="3">
                  <c:v>114.75</c:v>
                </c:pt>
                <c:pt idx="4">
                  <c:v>121.9</c:v>
                </c:pt>
              </c:numCache>
            </c:numRef>
          </c:val>
          <c:extLst>
            <c:ext xmlns:c16="http://schemas.microsoft.com/office/drawing/2014/chart" uri="{C3380CC4-5D6E-409C-BE32-E72D297353CC}">
              <c16:uniqueId val="{00000000-A1A7-433C-BEF4-DEB69D5666D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A1A7-433C-BEF4-DEB69D5666D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22-443C-BDC6-5C4F2F49FE4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22-443C-BDC6-5C4F2F49FE4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81-4FA3-9FCB-46F8637E095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81-4FA3-9FCB-46F8637E095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2A-40DE-B248-BBC60730FCD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2A-40DE-B248-BBC60730FCD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E4-4093-ABCF-38137F9156F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E4-4093-ABCF-38137F9156F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476.71</c:v>
                </c:pt>
                <c:pt idx="1">
                  <c:v>483.92</c:v>
                </c:pt>
                <c:pt idx="2">
                  <c:v>491.98</c:v>
                </c:pt>
                <c:pt idx="3">
                  <c:v>516.22</c:v>
                </c:pt>
                <c:pt idx="4">
                  <c:v>545.70000000000005</c:v>
                </c:pt>
              </c:numCache>
            </c:numRef>
          </c:val>
          <c:extLst>
            <c:ext xmlns:c16="http://schemas.microsoft.com/office/drawing/2014/chart" uri="{C3380CC4-5D6E-409C-BE32-E72D297353CC}">
              <c16:uniqueId val="{00000000-7410-4D3D-9EEB-68841D3D7C2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7410-4D3D-9EEB-68841D3D7C2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118.89</c:v>
                </c:pt>
                <c:pt idx="1">
                  <c:v>113.86</c:v>
                </c:pt>
                <c:pt idx="2">
                  <c:v>109.12</c:v>
                </c:pt>
                <c:pt idx="3">
                  <c:v>102.72</c:v>
                </c:pt>
                <c:pt idx="4">
                  <c:v>109.25</c:v>
                </c:pt>
              </c:numCache>
            </c:numRef>
          </c:val>
          <c:extLst>
            <c:ext xmlns:c16="http://schemas.microsoft.com/office/drawing/2014/chart" uri="{C3380CC4-5D6E-409C-BE32-E72D297353CC}">
              <c16:uniqueId val="{00000000-7D04-4ED3-8672-D671E05EFE7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7D04-4ED3-8672-D671E05EFE7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186.36</c:v>
                </c:pt>
                <c:pt idx="1">
                  <c:v>195.34</c:v>
                </c:pt>
                <c:pt idx="2">
                  <c:v>203.42</c:v>
                </c:pt>
                <c:pt idx="3">
                  <c:v>220.14</c:v>
                </c:pt>
                <c:pt idx="4">
                  <c:v>204.31</c:v>
                </c:pt>
              </c:numCache>
            </c:numRef>
          </c:val>
          <c:extLst>
            <c:ext xmlns:c16="http://schemas.microsoft.com/office/drawing/2014/chart" uri="{C3380CC4-5D6E-409C-BE32-E72D297353CC}">
              <c16:uniqueId val="{00000000-A858-452B-8215-ED3ADE40896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A858-452B-8215-ED3ADE40896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新潟県　出雲崎町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4119</v>
      </c>
      <c r="AM8" s="55"/>
      <c r="AN8" s="55"/>
      <c r="AO8" s="55"/>
      <c r="AP8" s="55"/>
      <c r="AQ8" s="55"/>
      <c r="AR8" s="55"/>
      <c r="AS8" s="55"/>
      <c r="AT8" s="45">
        <f>データ!$S$6</f>
        <v>44.41</v>
      </c>
      <c r="AU8" s="45"/>
      <c r="AV8" s="45"/>
      <c r="AW8" s="45"/>
      <c r="AX8" s="45"/>
      <c r="AY8" s="45"/>
      <c r="AZ8" s="45"/>
      <c r="BA8" s="45"/>
      <c r="BB8" s="45">
        <f>データ!$T$6</f>
        <v>92.75</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99.61</v>
      </c>
      <c r="Q10" s="45"/>
      <c r="R10" s="45"/>
      <c r="S10" s="45"/>
      <c r="T10" s="45"/>
      <c r="U10" s="45"/>
      <c r="V10" s="45"/>
      <c r="W10" s="55">
        <f>データ!$Q$6</f>
        <v>3817</v>
      </c>
      <c r="X10" s="55"/>
      <c r="Y10" s="55"/>
      <c r="Z10" s="55"/>
      <c r="AA10" s="55"/>
      <c r="AB10" s="55"/>
      <c r="AC10" s="55"/>
      <c r="AD10" s="2"/>
      <c r="AE10" s="2"/>
      <c r="AF10" s="2"/>
      <c r="AG10" s="2"/>
      <c r="AH10" s="2"/>
      <c r="AI10" s="2"/>
      <c r="AJ10" s="2"/>
      <c r="AK10" s="2"/>
      <c r="AL10" s="55">
        <f>データ!$U$6</f>
        <v>4059</v>
      </c>
      <c r="AM10" s="55"/>
      <c r="AN10" s="55"/>
      <c r="AO10" s="55"/>
      <c r="AP10" s="55"/>
      <c r="AQ10" s="55"/>
      <c r="AR10" s="55"/>
      <c r="AS10" s="55"/>
      <c r="AT10" s="45">
        <f>データ!$V$6</f>
        <v>44.38</v>
      </c>
      <c r="AU10" s="45"/>
      <c r="AV10" s="45"/>
      <c r="AW10" s="45"/>
      <c r="AX10" s="45"/>
      <c r="AY10" s="45"/>
      <c r="AZ10" s="45"/>
      <c r="BA10" s="45"/>
      <c r="BB10" s="45">
        <f>データ!$W$6</f>
        <v>91.46</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114</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115</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rIvBpooIY1Dx3kMT5j8la1JiD9MRQdZY3n9sZtVDBwIT02IwsberPunpwPhuXGio6mxtmwg4rGKqkei31dds/A==" saltValue="LfqqF6BwVF/0SB15c0WGA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154059</v>
      </c>
      <c r="D6" s="20">
        <f t="shared" si="3"/>
        <v>47</v>
      </c>
      <c r="E6" s="20">
        <f t="shared" si="3"/>
        <v>1</v>
      </c>
      <c r="F6" s="20">
        <f t="shared" si="3"/>
        <v>0</v>
      </c>
      <c r="G6" s="20">
        <f t="shared" si="3"/>
        <v>0</v>
      </c>
      <c r="H6" s="20" t="str">
        <f t="shared" si="3"/>
        <v>新潟県　出雲崎町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99.61</v>
      </c>
      <c r="Q6" s="21">
        <f t="shared" si="3"/>
        <v>3817</v>
      </c>
      <c r="R6" s="21">
        <f t="shared" si="3"/>
        <v>4119</v>
      </c>
      <c r="S6" s="21">
        <f t="shared" si="3"/>
        <v>44.41</v>
      </c>
      <c r="T6" s="21">
        <f t="shared" si="3"/>
        <v>92.75</v>
      </c>
      <c r="U6" s="21">
        <f t="shared" si="3"/>
        <v>4059</v>
      </c>
      <c r="V6" s="21">
        <f t="shared" si="3"/>
        <v>44.38</v>
      </c>
      <c r="W6" s="21">
        <f t="shared" si="3"/>
        <v>91.46</v>
      </c>
      <c r="X6" s="22">
        <f>IF(X7="",NA(),X7)</f>
        <v>133.30000000000001</v>
      </c>
      <c r="Y6" s="22">
        <f t="shared" ref="Y6:AG6" si="4">IF(Y7="",NA(),Y7)</f>
        <v>126.35</v>
      </c>
      <c r="Z6" s="22">
        <f t="shared" si="4"/>
        <v>119.62</v>
      </c>
      <c r="AA6" s="22">
        <f t="shared" si="4"/>
        <v>114.75</v>
      </c>
      <c r="AB6" s="22">
        <f t="shared" si="4"/>
        <v>121.9</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476.71</v>
      </c>
      <c r="BF6" s="22">
        <f t="shared" ref="BF6:BN6" si="7">IF(BF7="",NA(),BF7)</f>
        <v>483.92</v>
      </c>
      <c r="BG6" s="22">
        <f t="shared" si="7"/>
        <v>491.98</v>
      </c>
      <c r="BH6" s="22">
        <f t="shared" si="7"/>
        <v>516.22</v>
      </c>
      <c r="BI6" s="22">
        <f t="shared" si="7"/>
        <v>545.70000000000005</v>
      </c>
      <c r="BJ6" s="22">
        <f t="shared" si="7"/>
        <v>1007.7</v>
      </c>
      <c r="BK6" s="22">
        <f t="shared" si="7"/>
        <v>1018.52</v>
      </c>
      <c r="BL6" s="22">
        <f t="shared" si="7"/>
        <v>949.61</v>
      </c>
      <c r="BM6" s="22">
        <f t="shared" si="7"/>
        <v>918.84</v>
      </c>
      <c r="BN6" s="22">
        <f t="shared" si="7"/>
        <v>955.49</v>
      </c>
      <c r="BO6" s="21" t="str">
        <f>IF(BO7="","",IF(BO7="-","【-】","【"&amp;SUBSTITUTE(TEXT(BO7,"#,##0.00"),"-","△")&amp;"】"))</f>
        <v>【982.48】</v>
      </c>
      <c r="BP6" s="22">
        <f>IF(BP7="",NA(),BP7)</f>
        <v>118.89</v>
      </c>
      <c r="BQ6" s="22">
        <f t="shared" ref="BQ6:BY6" si="8">IF(BQ7="",NA(),BQ7)</f>
        <v>113.86</v>
      </c>
      <c r="BR6" s="22">
        <f t="shared" si="8"/>
        <v>109.12</v>
      </c>
      <c r="BS6" s="22">
        <f t="shared" si="8"/>
        <v>102.72</v>
      </c>
      <c r="BT6" s="22">
        <f t="shared" si="8"/>
        <v>109.25</v>
      </c>
      <c r="BU6" s="22">
        <f t="shared" si="8"/>
        <v>59.22</v>
      </c>
      <c r="BV6" s="22">
        <f t="shared" si="8"/>
        <v>58.79</v>
      </c>
      <c r="BW6" s="22">
        <f t="shared" si="8"/>
        <v>58.41</v>
      </c>
      <c r="BX6" s="22">
        <f t="shared" si="8"/>
        <v>58.27</v>
      </c>
      <c r="BY6" s="22">
        <f t="shared" si="8"/>
        <v>55.15</v>
      </c>
      <c r="BZ6" s="21" t="str">
        <f>IF(BZ7="","",IF(BZ7="-","【-】","【"&amp;SUBSTITUTE(TEXT(BZ7,"#,##0.00"),"-","△")&amp;"】"))</f>
        <v>【50.61】</v>
      </c>
      <c r="CA6" s="22">
        <f>IF(CA7="",NA(),CA7)</f>
        <v>186.36</v>
      </c>
      <c r="CB6" s="22">
        <f t="shared" ref="CB6:CJ6" si="9">IF(CB7="",NA(),CB7)</f>
        <v>195.34</v>
      </c>
      <c r="CC6" s="22">
        <f t="shared" si="9"/>
        <v>203.42</v>
      </c>
      <c r="CD6" s="22">
        <f t="shared" si="9"/>
        <v>220.14</v>
      </c>
      <c r="CE6" s="22">
        <f t="shared" si="9"/>
        <v>204.31</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59.05</v>
      </c>
      <c r="CM6" s="22">
        <f t="shared" ref="CM6:CU6" si="10">IF(CM7="",NA(),CM7)</f>
        <v>56.6</v>
      </c>
      <c r="CN6" s="22">
        <f t="shared" si="10"/>
        <v>58.63</v>
      </c>
      <c r="CO6" s="22">
        <f t="shared" si="10"/>
        <v>56.52</v>
      </c>
      <c r="CP6" s="22">
        <f t="shared" si="10"/>
        <v>60.97</v>
      </c>
      <c r="CQ6" s="22">
        <f t="shared" si="10"/>
        <v>56.76</v>
      </c>
      <c r="CR6" s="22">
        <f t="shared" si="10"/>
        <v>56.04</v>
      </c>
      <c r="CS6" s="22">
        <f t="shared" si="10"/>
        <v>58.52</v>
      </c>
      <c r="CT6" s="22">
        <f t="shared" si="10"/>
        <v>58.88</v>
      </c>
      <c r="CU6" s="22">
        <f t="shared" si="10"/>
        <v>58.16</v>
      </c>
      <c r="CV6" s="21" t="str">
        <f>IF(CV7="","",IF(CV7="-","【-】","【"&amp;SUBSTITUTE(TEXT(CV7,"#,##0.00"),"-","△")&amp;"】"))</f>
        <v>【56.15】</v>
      </c>
      <c r="CW6" s="22">
        <f>IF(CW7="",NA(),CW7)</f>
        <v>74.739999999999995</v>
      </c>
      <c r="CX6" s="22">
        <f t="shared" ref="CX6:DF6" si="11">IF(CX7="",NA(),CX7)</f>
        <v>77.94</v>
      </c>
      <c r="CY6" s="22">
        <f t="shared" si="11"/>
        <v>74.92</v>
      </c>
      <c r="CZ6" s="22">
        <f t="shared" si="11"/>
        <v>74.739999999999995</v>
      </c>
      <c r="DA6" s="22">
        <f t="shared" si="11"/>
        <v>70.28</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0.72</v>
      </c>
      <c r="EE6" s="22">
        <f t="shared" ref="EE6:EM6" si="14">IF(EE7="",NA(),EE7)</f>
        <v>1.2</v>
      </c>
      <c r="EF6" s="22">
        <f t="shared" si="14"/>
        <v>0.63</v>
      </c>
      <c r="EG6" s="22">
        <f t="shared" si="14"/>
        <v>0.26</v>
      </c>
      <c r="EH6" s="22">
        <f t="shared" si="14"/>
        <v>0.33</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154059</v>
      </c>
      <c r="D7" s="24">
        <v>47</v>
      </c>
      <c r="E7" s="24">
        <v>1</v>
      </c>
      <c r="F7" s="24">
        <v>0</v>
      </c>
      <c r="G7" s="24">
        <v>0</v>
      </c>
      <c r="H7" s="24" t="s">
        <v>95</v>
      </c>
      <c r="I7" s="24" t="s">
        <v>96</v>
      </c>
      <c r="J7" s="24" t="s">
        <v>97</v>
      </c>
      <c r="K7" s="24" t="s">
        <v>98</v>
      </c>
      <c r="L7" s="24" t="s">
        <v>99</v>
      </c>
      <c r="M7" s="24" t="s">
        <v>100</v>
      </c>
      <c r="N7" s="25" t="s">
        <v>101</v>
      </c>
      <c r="O7" s="25" t="s">
        <v>102</v>
      </c>
      <c r="P7" s="25">
        <v>99.61</v>
      </c>
      <c r="Q7" s="25">
        <v>3817</v>
      </c>
      <c r="R7" s="25">
        <v>4119</v>
      </c>
      <c r="S7" s="25">
        <v>44.41</v>
      </c>
      <c r="T7" s="25">
        <v>92.75</v>
      </c>
      <c r="U7" s="25">
        <v>4059</v>
      </c>
      <c r="V7" s="25">
        <v>44.38</v>
      </c>
      <c r="W7" s="25">
        <v>91.46</v>
      </c>
      <c r="X7" s="25">
        <v>133.30000000000001</v>
      </c>
      <c r="Y7" s="25">
        <v>126.35</v>
      </c>
      <c r="Z7" s="25">
        <v>119.62</v>
      </c>
      <c r="AA7" s="25">
        <v>114.75</v>
      </c>
      <c r="AB7" s="25">
        <v>121.9</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476.71</v>
      </c>
      <c r="BF7" s="25">
        <v>483.92</v>
      </c>
      <c r="BG7" s="25">
        <v>491.98</v>
      </c>
      <c r="BH7" s="25">
        <v>516.22</v>
      </c>
      <c r="BI7" s="25">
        <v>545.70000000000005</v>
      </c>
      <c r="BJ7" s="25">
        <v>1007.7</v>
      </c>
      <c r="BK7" s="25">
        <v>1018.52</v>
      </c>
      <c r="BL7" s="25">
        <v>949.61</v>
      </c>
      <c r="BM7" s="25">
        <v>918.84</v>
      </c>
      <c r="BN7" s="25">
        <v>955.49</v>
      </c>
      <c r="BO7" s="25">
        <v>982.48</v>
      </c>
      <c r="BP7" s="25">
        <v>118.89</v>
      </c>
      <c r="BQ7" s="25">
        <v>113.86</v>
      </c>
      <c r="BR7" s="25">
        <v>109.12</v>
      </c>
      <c r="BS7" s="25">
        <v>102.72</v>
      </c>
      <c r="BT7" s="25">
        <v>109.25</v>
      </c>
      <c r="BU7" s="25">
        <v>59.22</v>
      </c>
      <c r="BV7" s="25">
        <v>58.79</v>
      </c>
      <c r="BW7" s="25">
        <v>58.41</v>
      </c>
      <c r="BX7" s="25">
        <v>58.27</v>
      </c>
      <c r="BY7" s="25">
        <v>55.15</v>
      </c>
      <c r="BZ7" s="25">
        <v>50.61</v>
      </c>
      <c r="CA7" s="25">
        <v>186.36</v>
      </c>
      <c r="CB7" s="25">
        <v>195.34</v>
      </c>
      <c r="CC7" s="25">
        <v>203.42</v>
      </c>
      <c r="CD7" s="25">
        <v>220.14</v>
      </c>
      <c r="CE7" s="25">
        <v>204.31</v>
      </c>
      <c r="CF7" s="25">
        <v>292.89999999999998</v>
      </c>
      <c r="CG7" s="25">
        <v>298.25</v>
      </c>
      <c r="CH7" s="25">
        <v>303.27999999999997</v>
      </c>
      <c r="CI7" s="25">
        <v>303.81</v>
      </c>
      <c r="CJ7" s="25">
        <v>310.26</v>
      </c>
      <c r="CK7" s="25">
        <v>320.83</v>
      </c>
      <c r="CL7" s="25">
        <v>59.05</v>
      </c>
      <c r="CM7" s="25">
        <v>56.6</v>
      </c>
      <c r="CN7" s="25">
        <v>58.63</v>
      </c>
      <c r="CO7" s="25">
        <v>56.52</v>
      </c>
      <c r="CP7" s="25">
        <v>60.97</v>
      </c>
      <c r="CQ7" s="25">
        <v>56.76</v>
      </c>
      <c r="CR7" s="25">
        <v>56.04</v>
      </c>
      <c r="CS7" s="25">
        <v>58.52</v>
      </c>
      <c r="CT7" s="25">
        <v>58.88</v>
      </c>
      <c r="CU7" s="25">
        <v>58.16</v>
      </c>
      <c r="CV7" s="25">
        <v>56.15</v>
      </c>
      <c r="CW7" s="25">
        <v>74.739999999999995</v>
      </c>
      <c r="CX7" s="25">
        <v>77.94</v>
      </c>
      <c r="CY7" s="25">
        <v>74.92</v>
      </c>
      <c r="CZ7" s="25">
        <v>74.739999999999995</v>
      </c>
      <c r="DA7" s="25">
        <v>70.28</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0.72</v>
      </c>
      <c r="EE7" s="25">
        <v>1.2</v>
      </c>
      <c r="EF7" s="25">
        <v>0.63</v>
      </c>
      <c r="EG7" s="25">
        <v>0.26</v>
      </c>
      <c r="EH7" s="25">
        <v>0.33</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112</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村越　一雄</cp:lastModifiedBy>
  <cp:lastPrinted>2024-01-22T00:35:29Z</cp:lastPrinted>
  <dcterms:modified xsi:type="dcterms:W3CDTF">2024-01-22T00:40:25Z</dcterms:modified>
</cp:coreProperties>
</file>