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filesv.izumozaki.town.izumozaki.niigata.jp\ファイルサーバ\建設課\003_上下水道係\01上下水道共通\【財政係からの調査】\R7\R6経営分析\25出雲崎町_080218\【経営比較分析表】2024_154059_46_1718\"/>
    </mc:Choice>
  </mc:AlternateContent>
  <xr:revisionPtr revIDLastSave="0" documentId="13_ncr:1_{689386FF-D910-4BFA-8C33-9754F1C74574}" xr6:coauthVersionLast="47" xr6:coauthVersionMax="47" xr10:uidLastSave="{00000000-0000-0000-0000-000000000000}"/>
  <workbookProtection workbookAlgorithmName="SHA-512" workbookHashValue="PTcPF31GXResT0coVZL6gZWhB0Y1LX4clxLMRCXGZLXEXDlOUt7Q3ohAipw5tgI+u9/2IdRoVkMVABSt8IzzcQ==" workbookSaltValue="0hB6h5Qn6BYaUtAAcWPEbg==" workbookSpinCount="100000" lockStructure="1"/>
  <bookViews>
    <workbookView xWindow="-120" yWindow="-120" windowWidth="20730" windowHeight="1116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BB8" i="4" s="1"/>
  <c r="T6" i="5"/>
  <c r="S6" i="5"/>
  <c r="AL8" i="4" s="1"/>
  <c r="R6" i="5"/>
  <c r="AD10" i="4" s="1"/>
  <c r="Q6" i="5"/>
  <c r="W10" i="4" s="1"/>
  <c r="P6" i="5"/>
  <c r="O6" i="5"/>
  <c r="I10" i="4" s="1"/>
  <c r="N6" i="5"/>
  <c r="B10" i="4" s="1"/>
  <c r="M6" i="5"/>
  <c r="AD8" i="4" s="1"/>
  <c r="L6" i="5"/>
  <c r="K6" i="5"/>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L85" i="4"/>
  <c r="K85" i="4"/>
  <c r="I85" i="4"/>
  <c r="H85" i="4"/>
  <c r="G85" i="4"/>
  <c r="E85" i="4"/>
  <c r="BB10" i="4"/>
  <c r="AT10" i="4"/>
  <c r="P10" i="4"/>
  <c r="AT8" i="4"/>
  <c r="W8" i="4"/>
  <c r="P8" i="4"/>
  <c r="B6" i="4"/>
</calcChain>
</file>

<file path=xl/sharedStrings.xml><?xml version="1.0" encoding="utf-8"?>
<sst xmlns="http://schemas.openxmlformats.org/spreadsheetml/2006/main" count="319" uniqueCount="116">
  <si>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</si>
  <si>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</si>
  <si>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</si>
  <si>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</si>
  <si>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</si>
  <si>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</si>
  <si>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</si>
  <si>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</si>
  <si>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</si>
  <si>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</si>
  <si>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</si>
  <si>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</si>
  <si>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</si>
  <si>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</si>
  <si>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</si>
  <si>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</si>
  <si>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</si>
  <si>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</si>
  <si>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</si>
  <si>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</si>
  <si>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</si>
  <si>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</si>
  <si>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</si>
  <si>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</si>
  <si>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</si>
  <si>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</si>
  <si>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</si>
  <si>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</si>
  <si>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</si>
  <si>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</si>
  <si>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</si>
  <si>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</si>
  <si>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</si>
  <si>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</si>
  <si>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</si>
  <si>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</si>
  <si>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</si>
  <si>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</si>
  <si>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</si>
  <si>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</si>
  <si>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</si>
  <si>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</si>
  <si>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</si>
  <si>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</si>
  <si>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</si>
  <si>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</si>
  <si>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</si>
  <si>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</si>
  <si>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</si>
  <si>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</si>
  <si>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</si>
  <si>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</si>
  <si>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</si>
  <si>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</si>
  <si>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</si>
  <si>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</si>
  <si>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</si>
  <si>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</si>
  <si>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</si>
  <si>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</si>
  <si>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</si>
  <si>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</si>
  <si>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</si>
  <si>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</si>
  <si>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</si>
  <si>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</si>
  <si>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</si>
  <si>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</si>
  <si>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</si>
  <si>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</si>
  <si>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</si>
  <si>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</si>
  <si>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</si>
  <si>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</si>
  <si>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</si>
  <si>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</si>
  <si>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</si>
  <si>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</si>
  <si>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</si>
  <si>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</si>
  <si>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</si>
  <si>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</si>
  <si>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</si>
  <si>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</si>
  <si>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</si>
  <si>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</si>
  <si>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</si>
  <si>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</si>
  <si>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</si>
  <si>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</si>
  <si>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</si>
  <si>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</si>
  <si>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</si>
  <si>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</si>
  <si>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</si>
  <si>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</si>
  <si>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新潟県　出雲崎町</t>
  </si>
  <si>
    <t>法適用</t>
  </si>
  <si>
    <t>下水道事業</t>
  </si>
  <si>
    <t>農業集落排水</t>
  </si>
  <si>
    <t>F1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</si>
  <si>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</si>
  <si>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</si>
  <si>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</si>
  <si>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</si>
  <si>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</si>
  <si>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</si>
  <si>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</si>
  <si>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</si>
  <si>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</si>
  <si>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</si>
  <si>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</si>
  <si>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</si>
  <si>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②管渠経年化率：法定耐用年数を超過した管渠はまだないため、０％である。管渠清掃、点検により耐用年数の延伸に努める。
③管渠改善率：法定耐用年数を超過した管渠がなく更新工事を実施していないため、０％である。
ただし、処理場については、電気機械設備の多くが耐用年数を迎え更新等が必用な状況である。</t>
    <phoneticPr fontId="4"/>
  </si>
  <si>
    <t>　令和６年度より法適用事業（公営企業会計）に移行したため、単年分の分析表となっている。
　現在の経営状況は平均値と比較し良好な指標の項目もあるものの、人口減少に伴う使用料収入の減少が見込まれること、老朽化施設・管渠の更新に係る費用は物価高騰等の影響により年々上昇している状況であることから、今後の経営状況は厳しくなることが予想される。
　料金は類似団体に比べ高額であり、水洗化率も高いため、大幅な収入増は見込めない状況である。
　建設に係る起債償還は、減少しながら令和13年度に終了するため、処理場の維持管理費を縮減させながら施設の延命化に取り組む。また、処理場更新費用が増大する前の段階で下水道への統合を視野に維持管理費の縮減に努め、人口減少による料金収入減少へ対応していく。</t>
    <rPh sb="270" eb="271">
      <t>ト</t>
    </rPh>
    <rPh sb="272" eb="273">
      <t>ク</t>
    </rPh>
    <rPh sb="329" eb="331">
      <t>ゲンショウ</t>
    </rPh>
    <phoneticPr fontId="4"/>
  </si>
  <si>
    <t>①経常収支比率：100％を上回り当年度の収支が黒字であることを示している。
③流動比率：企業会計移行初年度であり内部留保がない状態のため平均値と比較しても低い水準である。流動負債の大半は企業債償還金であるが、短期債務の支払いに不足は生じていない。
④企業債残高対事業規模比率：平均値と比較し低い水準であるが、人口減少による使用料収入減少及び施設老朽化による更新費用の増加による企業債残高の増加が懸念される。
⑤経費回収率：100％以上であり、汚水処理に係る費用を使用料で賄えている状況である。ただし、④と同様の懸念がある。
⑥汚水処理原価：平均値と比較し低い水準であるが、施設老朽化による更新費用の増加、人口減少による有収水量の減少が懸念される。
⑦施設利用率：平均値と比較し高い水準であるが、人口減少の影響により施設利用率の低下が懸念される。</t>
    <rPh sb="131" eb="135">
      <t>ジギョウキボ</t>
    </rPh>
    <rPh sb="215" eb="217">
      <t>イジョウ</t>
    </rPh>
    <rPh sb="221" eb="225">
      <t>オスイショリ</t>
    </rPh>
    <rPh sb="226" eb="227">
      <t>カカ</t>
    </rPh>
    <rPh sb="228" eb="230">
      <t>ヒヨウ</t>
    </rPh>
    <rPh sb="231" eb="234">
      <t>シヨウリョウ</t>
    </rPh>
    <rPh sb="235" eb="236">
      <t>マカナ</t>
    </rPh>
    <rPh sb="240" eb="242">
      <t>ジョウキョウ</t>
    </rPh>
    <rPh sb="338" eb="339">
      <t>タカ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</si>
</sst>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A6F7-466F-973A-B0537B96C8E9}"/>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0.02</c:v>
                </c:pt>
              </c:numCache>
            </c:numRef>
          </c:val>
          <c:smooth val="0"/>
          <c:extLst>
            <c:ext xmlns:c16="http://schemas.microsoft.com/office/drawing/2014/chart" uri="{C3380CC4-5D6E-409C-BE32-E72D297353CC}">
              <c16:uniqueId val="{00000001-A6F7-466F-973A-B0537B96C8E9}"/>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63.08</c:v>
                </c:pt>
              </c:numCache>
            </c:numRef>
          </c:val>
          <c:extLst>
            <c:ext xmlns:c16="http://schemas.microsoft.com/office/drawing/2014/chart" uri="{C3380CC4-5D6E-409C-BE32-E72D297353CC}">
              <c16:uniqueId val="{00000000-10F1-4806-9B08-1B14EA20242E}"/>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52.34</c:v>
                </c:pt>
              </c:numCache>
            </c:numRef>
          </c:val>
          <c:smooth val="0"/>
          <c:extLst>
            <c:ext xmlns:c16="http://schemas.microsoft.com/office/drawing/2014/chart" uri="{C3380CC4-5D6E-409C-BE32-E72D297353CC}">
              <c16:uniqueId val="{00000001-10F1-4806-9B08-1B14EA20242E}"/>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95.88</c:v>
                </c:pt>
              </c:numCache>
            </c:numRef>
          </c:val>
          <c:extLst>
            <c:ext xmlns:c16="http://schemas.microsoft.com/office/drawing/2014/chart" uri="{C3380CC4-5D6E-409C-BE32-E72D297353CC}">
              <c16:uniqueId val="{00000000-1881-492E-8500-2DA78875C3F2}"/>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90.05</c:v>
                </c:pt>
              </c:numCache>
            </c:numRef>
          </c:val>
          <c:smooth val="0"/>
          <c:extLst>
            <c:ext xmlns:c16="http://schemas.microsoft.com/office/drawing/2014/chart" uri="{C3380CC4-5D6E-409C-BE32-E72D297353CC}">
              <c16:uniqueId val="{00000001-1881-492E-8500-2DA78875C3F2}"/>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106.68</c:v>
                </c:pt>
              </c:numCache>
            </c:numRef>
          </c:val>
          <c:extLst>
            <c:ext xmlns:c16="http://schemas.microsoft.com/office/drawing/2014/chart" uri="{C3380CC4-5D6E-409C-BE32-E72D297353CC}">
              <c16:uniqueId val="{00000000-B1CF-4A33-8779-2213943FB874}"/>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103.04</c:v>
                </c:pt>
              </c:numCache>
            </c:numRef>
          </c:val>
          <c:smooth val="0"/>
          <c:extLst>
            <c:ext xmlns:c16="http://schemas.microsoft.com/office/drawing/2014/chart" uri="{C3380CC4-5D6E-409C-BE32-E72D297353CC}">
              <c16:uniqueId val="{00000001-B1CF-4A33-8779-2213943FB874}"/>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3.58</c:v>
                </c:pt>
              </c:numCache>
            </c:numRef>
          </c:val>
          <c:extLst>
            <c:ext xmlns:c16="http://schemas.microsoft.com/office/drawing/2014/chart" uri="{C3380CC4-5D6E-409C-BE32-E72D297353CC}">
              <c16:uniqueId val="{00000000-33F0-4DDC-BF5F-1B7902BC6119}"/>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30.49</c:v>
                </c:pt>
              </c:numCache>
            </c:numRef>
          </c:val>
          <c:smooth val="0"/>
          <c:extLst>
            <c:ext xmlns:c16="http://schemas.microsoft.com/office/drawing/2014/chart" uri="{C3380CC4-5D6E-409C-BE32-E72D297353CC}">
              <c16:uniqueId val="{00000001-33F0-4DDC-BF5F-1B7902BC6119}"/>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865B-4367-B4B5-7144B4DB440E}"/>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0.05</c:v>
                </c:pt>
              </c:numCache>
            </c:numRef>
          </c:val>
          <c:smooth val="0"/>
          <c:extLst>
            <c:ext xmlns:c16="http://schemas.microsoft.com/office/drawing/2014/chart" uri="{C3380CC4-5D6E-409C-BE32-E72D297353CC}">
              <c16:uniqueId val="{00000001-865B-4367-B4B5-7144B4DB440E}"/>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D5FA-42DA-BB7D-A9DDBA7BF135}"/>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100.31</c:v>
                </c:pt>
              </c:numCache>
            </c:numRef>
          </c:val>
          <c:smooth val="0"/>
          <c:extLst>
            <c:ext xmlns:c16="http://schemas.microsoft.com/office/drawing/2014/chart" uri="{C3380CC4-5D6E-409C-BE32-E72D297353CC}">
              <c16:uniqueId val="{00000001-D5FA-42DA-BB7D-A9DDBA7BF135}"/>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11.8</c:v>
                </c:pt>
              </c:numCache>
            </c:numRef>
          </c:val>
          <c:extLst>
            <c:ext xmlns:c16="http://schemas.microsoft.com/office/drawing/2014/chart" uri="{C3380CC4-5D6E-409C-BE32-E72D297353CC}">
              <c16:uniqueId val="{00000000-BA5B-4923-AC44-35C122FE0608}"/>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41.03</c:v>
                </c:pt>
              </c:numCache>
            </c:numRef>
          </c:val>
          <c:smooth val="0"/>
          <c:extLst>
            <c:ext xmlns:c16="http://schemas.microsoft.com/office/drawing/2014/chart" uri="{C3380CC4-5D6E-409C-BE32-E72D297353CC}">
              <c16:uniqueId val="{00000001-BA5B-4923-AC44-35C122FE0608}"/>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686.42</c:v>
                </c:pt>
              </c:numCache>
            </c:numRef>
          </c:val>
          <c:extLst>
            <c:ext xmlns:c16="http://schemas.microsoft.com/office/drawing/2014/chart" uri="{C3380CC4-5D6E-409C-BE32-E72D297353CC}">
              <c16:uniqueId val="{00000000-E659-4DD0-8104-43E4F8007D79}"/>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796.8</c:v>
                </c:pt>
              </c:numCache>
            </c:numRef>
          </c:val>
          <c:smooth val="0"/>
          <c:extLst>
            <c:ext xmlns:c16="http://schemas.microsoft.com/office/drawing/2014/chart" uri="{C3380CC4-5D6E-409C-BE32-E72D297353CC}">
              <c16:uniqueId val="{00000001-E659-4DD0-8104-43E4F8007D79}"/>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112.24</c:v>
                </c:pt>
              </c:numCache>
            </c:numRef>
          </c:val>
          <c:extLst>
            <c:ext xmlns:c16="http://schemas.microsoft.com/office/drawing/2014/chart" uri="{C3380CC4-5D6E-409C-BE32-E72D297353CC}">
              <c16:uniqueId val="{00000000-47DB-4AFE-8F1B-124F0C307B09}"/>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58.41</c:v>
                </c:pt>
              </c:numCache>
            </c:numRef>
          </c:val>
          <c:smooth val="0"/>
          <c:extLst>
            <c:ext xmlns:c16="http://schemas.microsoft.com/office/drawing/2014/chart" uri="{C3380CC4-5D6E-409C-BE32-E72D297353CC}">
              <c16:uniqueId val="{00000001-47DB-4AFE-8F1B-124F0C307B09}"/>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179.17</c:v>
                </c:pt>
              </c:numCache>
            </c:numRef>
          </c:val>
          <c:extLst>
            <c:ext xmlns:c16="http://schemas.microsoft.com/office/drawing/2014/chart" uri="{C3380CC4-5D6E-409C-BE32-E72D297353CC}">
              <c16:uniqueId val="{00000000-5453-4C01-9785-D6B114CF95F1}"/>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267.33999999999997</c:v>
                </c:pt>
              </c:numCache>
            </c:numRef>
          </c:val>
          <c:smooth val="0"/>
          <c:extLst>
            <c:ext xmlns:c16="http://schemas.microsoft.com/office/drawing/2014/chart" uri="{C3380CC4-5D6E-409C-BE32-E72D297353CC}">
              <c16:uniqueId val="{00000001-5453-4C01-9785-D6B114CF95F1}"/>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【102.74】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【798.10】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【286.33】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新潟県　出雲崎町</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4" t="str">
        <f>データ!I6</f>
        <v>法適用</v>
      </c>
      <c r="C8" s="34"/>
      <c r="D8" s="34"/>
      <c r="E8" s="34"/>
      <c r="F8" s="34"/>
      <c r="G8" s="34"/>
      <c r="H8" s="34"/>
      <c r="I8" s="34" t="str">
        <f>データ!J6</f>
        <v>下水道事業</v>
      </c>
      <c r="J8" s="34"/>
      <c r="K8" s="34"/>
      <c r="L8" s="34"/>
      <c r="M8" s="34"/>
      <c r="N8" s="34"/>
      <c r="O8" s="34"/>
      <c r="P8" s="34" t="str">
        <f>データ!K6</f>
        <v>農業集落排水</v>
      </c>
      <c r="Q8" s="34"/>
      <c r="R8" s="34"/>
      <c r="S8" s="34"/>
      <c r="T8" s="34"/>
      <c r="U8" s="34"/>
      <c r="V8" s="34"/>
      <c r="W8" s="34" t="str">
        <f>データ!L6</f>
        <v>F1</v>
      </c>
      <c r="X8" s="34"/>
      <c r="Y8" s="34"/>
      <c r="Z8" s="34"/>
      <c r="AA8" s="34"/>
      <c r="AB8" s="34"/>
      <c r="AC8" s="34"/>
      <c r="AD8" s="35" t="str">
        <f>データ!$M$6</f>
        <v>非設置</v>
      </c>
      <c r="AE8" s="35"/>
      <c r="AF8" s="35"/>
      <c r="AG8" s="35"/>
      <c r="AH8" s="35"/>
      <c r="AI8" s="35"/>
      <c r="AJ8" s="35"/>
      <c r="AK8" s="3"/>
      <c r="AL8" s="36">
        <f>データ!S6</f>
        <v>3886</v>
      </c>
      <c r="AM8" s="36"/>
      <c r="AN8" s="36"/>
      <c r="AO8" s="36"/>
      <c r="AP8" s="36"/>
      <c r="AQ8" s="36"/>
      <c r="AR8" s="36"/>
      <c r="AS8" s="36"/>
      <c r="AT8" s="37">
        <f>データ!T6</f>
        <v>44.41</v>
      </c>
      <c r="AU8" s="37"/>
      <c r="AV8" s="37"/>
      <c r="AW8" s="37"/>
      <c r="AX8" s="37"/>
      <c r="AY8" s="37"/>
      <c r="AZ8" s="37"/>
      <c r="BA8" s="37"/>
      <c r="BB8" s="37">
        <f>データ!U6</f>
        <v>87.5</v>
      </c>
      <c r="BC8" s="37"/>
      <c r="BD8" s="37"/>
      <c r="BE8" s="37"/>
      <c r="BF8" s="37"/>
      <c r="BG8" s="37"/>
      <c r="BH8" s="37"/>
      <c r="BI8" s="37"/>
      <c r="BJ8" s="3"/>
      <c r="BK8" s="3"/>
      <c r="BL8" s="38" t="s">
        <v>10</v>
      </c>
      <c r="BM8" s="39"/>
      <c r="BN8" s="40" t="s">
        <v>11</v>
      </c>
      <c r="BO8" s="40"/>
      <c r="BP8" s="40"/>
      <c r="BQ8" s="40"/>
      <c r="BR8" s="40"/>
      <c r="BS8" s="40"/>
      <c r="BT8" s="40"/>
      <c r="BU8" s="40"/>
      <c r="BV8" s="40"/>
      <c r="BW8" s="40"/>
      <c r="BX8" s="40"/>
      <c r="BY8" s="41"/>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7" t="str">
        <f>データ!N6</f>
        <v>-</v>
      </c>
      <c r="C10" s="37"/>
      <c r="D10" s="37"/>
      <c r="E10" s="37"/>
      <c r="F10" s="37"/>
      <c r="G10" s="37"/>
      <c r="H10" s="37"/>
      <c r="I10" s="37">
        <f>データ!O6</f>
        <v>90.58</v>
      </c>
      <c r="J10" s="37"/>
      <c r="K10" s="37"/>
      <c r="L10" s="37"/>
      <c r="M10" s="37"/>
      <c r="N10" s="37"/>
      <c r="O10" s="37"/>
      <c r="P10" s="37">
        <f>データ!P6</f>
        <v>40.54</v>
      </c>
      <c r="Q10" s="37"/>
      <c r="R10" s="37"/>
      <c r="S10" s="37"/>
      <c r="T10" s="37"/>
      <c r="U10" s="37"/>
      <c r="V10" s="37"/>
      <c r="W10" s="37">
        <f>データ!Q6</f>
        <v>86.66</v>
      </c>
      <c r="X10" s="37"/>
      <c r="Y10" s="37"/>
      <c r="Z10" s="37"/>
      <c r="AA10" s="37"/>
      <c r="AB10" s="37"/>
      <c r="AC10" s="37"/>
      <c r="AD10" s="36">
        <f>データ!R6</f>
        <v>3960</v>
      </c>
      <c r="AE10" s="36"/>
      <c r="AF10" s="36"/>
      <c r="AG10" s="36"/>
      <c r="AH10" s="36"/>
      <c r="AI10" s="36"/>
      <c r="AJ10" s="36"/>
      <c r="AK10" s="2"/>
      <c r="AL10" s="36">
        <f>データ!V6</f>
        <v>1553</v>
      </c>
      <c r="AM10" s="36"/>
      <c r="AN10" s="36"/>
      <c r="AO10" s="36"/>
      <c r="AP10" s="36"/>
      <c r="AQ10" s="36"/>
      <c r="AR10" s="36"/>
      <c r="AS10" s="36"/>
      <c r="AT10" s="37">
        <f>データ!W6</f>
        <v>1.47</v>
      </c>
      <c r="AU10" s="37"/>
      <c r="AV10" s="37"/>
      <c r="AW10" s="37"/>
      <c r="AX10" s="37"/>
      <c r="AY10" s="37"/>
      <c r="AZ10" s="37"/>
      <c r="BA10" s="37"/>
      <c r="BB10" s="37">
        <f>データ!X6</f>
        <v>1056.46</v>
      </c>
      <c r="BC10" s="37"/>
      <c r="BD10" s="37"/>
      <c r="BE10" s="37"/>
      <c r="BF10" s="37"/>
      <c r="BG10" s="37"/>
      <c r="BH10" s="37"/>
      <c r="BI10" s="37"/>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115</v>
      </c>
      <c r="BM16" s="65"/>
      <c r="BN16" s="65"/>
      <c r="BO16" s="65"/>
      <c r="BP16" s="65"/>
      <c r="BQ16" s="65"/>
      <c r="BR16" s="65"/>
      <c r="BS16" s="65"/>
      <c r="BT16" s="65"/>
      <c r="BU16" s="65"/>
      <c r="BV16" s="65"/>
      <c r="BW16" s="65"/>
      <c r="BX16" s="65"/>
      <c r="BY16" s="65"/>
      <c r="BZ16" s="6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113</v>
      </c>
      <c r="BM47" s="65"/>
      <c r="BN47" s="65"/>
      <c r="BO47" s="65"/>
      <c r="BP47" s="65"/>
      <c r="BQ47" s="65"/>
      <c r="BR47" s="65"/>
      <c r="BS47" s="65"/>
      <c r="BT47" s="65"/>
      <c r="BU47" s="65"/>
      <c r="BV47" s="65"/>
      <c r="BW47" s="65"/>
      <c r="BX47" s="65"/>
      <c r="BY47" s="65"/>
      <c r="BZ47" s="66"/>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1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114</v>
      </c>
      <c r="BM66" s="65"/>
      <c r="BN66" s="65"/>
      <c r="BO66" s="65"/>
      <c r="BP66" s="65"/>
      <c r="BQ66" s="65"/>
      <c r="BR66" s="65"/>
      <c r="BS66" s="65"/>
      <c r="BT66" s="65"/>
      <c r="BU66" s="65"/>
      <c r="BV66" s="65"/>
      <c r="BW66" s="65"/>
      <c r="BX66" s="65"/>
      <c r="BY66" s="65"/>
      <c r="BZ66" s="66"/>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【104.30】</v>
      </c>
      <c r="F85" s="12" t="str">
        <f>データ!AT6</f>
        <v>【102.74】</v>
      </c>
      <c r="G85" s="12" t="str">
        <f>データ!BE6</f>
        <v>【47.19】</v>
      </c>
      <c r="H85" s="12" t="str">
        <f>データ!BP6</f>
        <v>【798.10】</v>
      </c>
      <c r="I85" s="12" t="str">
        <f>データ!CA6</f>
        <v>【54.51】</v>
      </c>
      <c r="J85" s="12" t="str">
        <f>データ!CL6</f>
        <v>【286.33】</v>
      </c>
      <c r="K85" s="12" t="str">
        <f>データ!CW6</f>
        <v>【49.92】</v>
      </c>
      <c r="L85" s="12" t="str">
        <f>データ!DH6</f>
        <v>【87.80】</v>
      </c>
      <c r="M85" s="12" t="str">
        <f>データ!DS6</f>
        <v>【28.46】</v>
      </c>
      <c r="N85" s="12" t="str">
        <f>データ!ED6</f>
        <v>【0.03】</v>
      </c>
      <c r="O85" s="12" t="str">
        <f>データ!EO6</f>
        <v>【0.02】</v>
      </c>
    </row>
  </sheetData>
  <sheetProtection algorithmName="SHA-512" hashValue="HzyBhIJeewuMo7gLrH+AdWbgxuahCOzmJNG8U9oDmrxdhGKX1QOTFAfpuYKXgEYEulMh7PEtH7UMYvjvHxi/zw==" saltValue="yw6LQfMkV7pNtosElxL+7g=="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154059</v>
      </c>
      <c r="D6" s="19">
        <f t="shared" si="3"/>
        <v>46</v>
      </c>
      <c r="E6" s="19">
        <f t="shared" si="3"/>
        <v>17</v>
      </c>
      <c r="F6" s="19">
        <f t="shared" si="3"/>
        <v>5</v>
      </c>
      <c r="G6" s="19">
        <f t="shared" si="3"/>
        <v>0</v>
      </c>
      <c r="H6" s="19" t="str">
        <f t="shared" si="3"/>
        <v>新潟県　出雲崎町</v>
      </c>
      <c r="I6" s="19" t="str">
        <f t="shared" si="3"/>
        <v>法適用</v>
      </c>
      <c r="J6" s="19" t="str">
        <f t="shared" si="3"/>
        <v>下水道事業</v>
      </c>
      <c r="K6" s="19" t="str">
        <f t="shared" si="3"/>
        <v>農業集落排水</v>
      </c>
      <c r="L6" s="19" t="str">
        <f t="shared" si="3"/>
        <v>F1</v>
      </c>
      <c r="M6" s="19" t="str">
        <f t="shared" si="3"/>
        <v>非設置</v>
      </c>
      <c r="N6" s="20" t="str">
        <f t="shared" si="3"/>
        <v>-</v>
      </c>
      <c r="O6" s="20">
        <f t="shared" si="3"/>
        <v>90.58</v>
      </c>
      <c r="P6" s="20">
        <f t="shared" si="3"/>
        <v>40.54</v>
      </c>
      <c r="Q6" s="20">
        <f t="shared" si="3"/>
        <v>86.66</v>
      </c>
      <c r="R6" s="20">
        <f t="shared" si="3"/>
        <v>3960</v>
      </c>
      <c r="S6" s="20">
        <f t="shared" si="3"/>
        <v>3886</v>
      </c>
      <c r="T6" s="20">
        <f t="shared" si="3"/>
        <v>44.41</v>
      </c>
      <c r="U6" s="20">
        <f t="shared" si="3"/>
        <v>87.5</v>
      </c>
      <c r="V6" s="20">
        <f t="shared" si="3"/>
        <v>1553</v>
      </c>
      <c r="W6" s="20">
        <f t="shared" si="3"/>
        <v>1.47</v>
      </c>
      <c r="X6" s="20">
        <f t="shared" si="3"/>
        <v>1056.46</v>
      </c>
      <c r="Y6" s="21" t="str">
        <f>IF(Y7="",NA(),Y7)</f>
        <v>-</v>
      </c>
      <c r="Z6" s="21" t="str">
        <f t="shared" ref="Z6:AH6" si="4">IF(Z7="",NA(),Z7)</f>
        <v>-</v>
      </c>
      <c r="AA6" s="21" t="str">
        <f t="shared" si="4"/>
        <v>-</v>
      </c>
      <c r="AB6" s="21" t="str">
        <f t="shared" si="4"/>
        <v>-</v>
      </c>
      <c r="AC6" s="21">
        <f t="shared" si="4"/>
        <v>106.68</v>
      </c>
      <c r="AD6" s="21" t="str">
        <f t="shared" si="4"/>
        <v>-</v>
      </c>
      <c r="AE6" s="21" t="str">
        <f t="shared" si="4"/>
        <v>-</v>
      </c>
      <c r="AF6" s="21" t="str">
        <f t="shared" si="4"/>
        <v>-</v>
      </c>
      <c r="AG6" s="21" t="str">
        <f t="shared" si="4"/>
        <v>-</v>
      </c>
      <c r="AH6" s="21">
        <f t="shared" si="4"/>
        <v>103.04</v>
      </c>
      <c r="AI6" s="20" t="str">
        <f>IF(AI7="","",IF(AI7="-","【-】","【"&amp;SUBSTITUTE(TEXT(AI7,"#,##0.00"),"-","△")&amp;"】"))</f>
        <v>【104.30】</v>
      </c>
      <c r="AJ6" s="21" t="str">
        <f>IF(AJ7="",NA(),AJ7)</f>
        <v>-</v>
      </c>
      <c r="AK6" s="21" t="str">
        <f t="shared" ref="AK6:AS6" si="5">IF(AK7="",NA(),AK7)</f>
        <v>-</v>
      </c>
      <c r="AL6" s="21" t="str">
        <f t="shared" si="5"/>
        <v>-</v>
      </c>
      <c r="AM6" s="21" t="str">
        <f t="shared" si="5"/>
        <v>-</v>
      </c>
      <c r="AN6" s="20">
        <f t="shared" si="5"/>
        <v>0</v>
      </c>
      <c r="AO6" s="21" t="str">
        <f t="shared" si="5"/>
        <v>-</v>
      </c>
      <c r="AP6" s="21" t="str">
        <f t="shared" si="5"/>
        <v>-</v>
      </c>
      <c r="AQ6" s="21" t="str">
        <f t="shared" si="5"/>
        <v>-</v>
      </c>
      <c r="AR6" s="21" t="str">
        <f t="shared" si="5"/>
        <v>-</v>
      </c>
      <c r="AS6" s="21">
        <f t="shared" si="5"/>
        <v>100.31</v>
      </c>
      <c r="AT6" s="20" t="str">
        <f>IF(AT7="","",IF(AT7="-","【-】","【"&amp;SUBSTITUTE(TEXT(AT7,"#,##0.00"),"-","△")&amp;"】"))</f>
        <v>【102.74】</v>
      </c>
      <c r="AU6" s="21" t="str">
        <f>IF(AU7="",NA(),AU7)</f>
        <v>-</v>
      </c>
      <c r="AV6" s="21" t="str">
        <f t="shared" ref="AV6:BD6" si="6">IF(AV7="",NA(),AV7)</f>
        <v>-</v>
      </c>
      <c r="AW6" s="21" t="str">
        <f t="shared" si="6"/>
        <v>-</v>
      </c>
      <c r="AX6" s="21" t="str">
        <f t="shared" si="6"/>
        <v>-</v>
      </c>
      <c r="AY6" s="21">
        <f t="shared" si="6"/>
        <v>11.8</v>
      </c>
      <c r="AZ6" s="21" t="str">
        <f t="shared" si="6"/>
        <v>-</v>
      </c>
      <c r="BA6" s="21" t="str">
        <f t="shared" si="6"/>
        <v>-</v>
      </c>
      <c r="BB6" s="21" t="str">
        <f t="shared" si="6"/>
        <v>-</v>
      </c>
      <c r="BC6" s="21" t="str">
        <f t="shared" si="6"/>
        <v>-</v>
      </c>
      <c r="BD6" s="21">
        <f t="shared" si="6"/>
        <v>41.03</v>
      </c>
      <c r="BE6" s="20" t="str">
        <f>IF(BE7="","",IF(BE7="-","【-】","【"&amp;SUBSTITUTE(TEXT(BE7,"#,##0.00"),"-","△")&amp;"】"))</f>
        <v>【47.19】</v>
      </c>
      <c r="BF6" s="21" t="str">
        <f>IF(BF7="",NA(),BF7)</f>
        <v>-</v>
      </c>
      <c r="BG6" s="21" t="str">
        <f t="shared" ref="BG6:BO6" si="7">IF(BG7="",NA(),BG7)</f>
        <v>-</v>
      </c>
      <c r="BH6" s="21" t="str">
        <f t="shared" si="7"/>
        <v>-</v>
      </c>
      <c r="BI6" s="21" t="str">
        <f t="shared" si="7"/>
        <v>-</v>
      </c>
      <c r="BJ6" s="21">
        <f t="shared" si="7"/>
        <v>686.42</v>
      </c>
      <c r="BK6" s="21" t="str">
        <f t="shared" si="7"/>
        <v>-</v>
      </c>
      <c r="BL6" s="21" t="str">
        <f t="shared" si="7"/>
        <v>-</v>
      </c>
      <c r="BM6" s="21" t="str">
        <f t="shared" si="7"/>
        <v>-</v>
      </c>
      <c r="BN6" s="21" t="str">
        <f t="shared" si="7"/>
        <v>-</v>
      </c>
      <c r="BO6" s="21">
        <f t="shared" si="7"/>
        <v>796.8</v>
      </c>
      <c r="BP6" s="20" t="str">
        <f>IF(BP7="","",IF(BP7="-","【-】","【"&amp;SUBSTITUTE(TEXT(BP7,"#,##0.00"),"-","△")&amp;"】"))</f>
        <v>【798.10】</v>
      </c>
      <c r="BQ6" s="21" t="str">
        <f>IF(BQ7="",NA(),BQ7)</f>
        <v>-</v>
      </c>
      <c r="BR6" s="21" t="str">
        <f t="shared" ref="BR6:BZ6" si="8">IF(BR7="",NA(),BR7)</f>
        <v>-</v>
      </c>
      <c r="BS6" s="21" t="str">
        <f t="shared" si="8"/>
        <v>-</v>
      </c>
      <c r="BT6" s="21" t="str">
        <f t="shared" si="8"/>
        <v>-</v>
      </c>
      <c r="BU6" s="21">
        <f t="shared" si="8"/>
        <v>112.24</v>
      </c>
      <c r="BV6" s="21" t="str">
        <f t="shared" si="8"/>
        <v>-</v>
      </c>
      <c r="BW6" s="21" t="str">
        <f t="shared" si="8"/>
        <v>-</v>
      </c>
      <c r="BX6" s="21" t="str">
        <f t="shared" si="8"/>
        <v>-</v>
      </c>
      <c r="BY6" s="21" t="str">
        <f t="shared" si="8"/>
        <v>-</v>
      </c>
      <c r="BZ6" s="21">
        <f t="shared" si="8"/>
        <v>58.41</v>
      </c>
      <c r="CA6" s="20" t="str">
        <f>IF(CA7="","",IF(CA7="-","【-】","【"&amp;SUBSTITUTE(TEXT(CA7,"#,##0.00"),"-","△")&amp;"】"))</f>
        <v>【54.51】</v>
      </c>
      <c r="CB6" s="21" t="str">
        <f>IF(CB7="",NA(),CB7)</f>
        <v>-</v>
      </c>
      <c r="CC6" s="21" t="str">
        <f t="shared" ref="CC6:CK6" si="9">IF(CC7="",NA(),CC7)</f>
        <v>-</v>
      </c>
      <c r="CD6" s="21" t="str">
        <f t="shared" si="9"/>
        <v>-</v>
      </c>
      <c r="CE6" s="21" t="str">
        <f t="shared" si="9"/>
        <v>-</v>
      </c>
      <c r="CF6" s="21">
        <f t="shared" si="9"/>
        <v>179.17</v>
      </c>
      <c r="CG6" s="21" t="str">
        <f t="shared" si="9"/>
        <v>-</v>
      </c>
      <c r="CH6" s="21" t="str">
        <f t="shared" si="9"/>
        <v>-</v>
      </c>
      <c r="CI6" s="21" t="str">
        <f t="shared" si="9"/>
        <v>-</v>
      </c>
      <c r="CJ6" s="21" t="str">
        <f t="shared" si="9"/>
        <v>-</v>
      </c>
      <c r="CK6" s="21">
        <f t="shared" si="9"/>
        <v>267.33999999999997</v>
      </c>
      <c r="CL6" s="20" t="str">
        <f>IF(CL7="","",IF(CL7="-","【-】","【"&amp;SUBSTITUTE(TEXT(CL7,"#,##0.00"),"-","△")&amp;"】"))</f>
        <v>【286.33】</v>
      </c>
      <c r="CM6" s="21" t="str">
        <f>IF(CM7="",NA(),CM7)</f>
        <v>-</v>
      </c>
      <c r="CN6" s="21" t="str">
        <f t="shared" ref="CN6:CV6" si="10">IF(CN7="",NA(),CN7)</f>
        <v>-</v>
      </c>
      <c r="CO6" s="21" t="str">
        <f t="shared" si="10"/>
        <v>-</v>
      </c>
      <c r="CP6" s="21" t="str">
        <f t="shared" si="10"/>
        <v>-</v>
      </c>
      <c r="CQ6" s="21">
        <f t="shared" si="10"/>
        <v>63.08</v>
      </c>
      <c r="CR6" s="21" t="str">
        <f t="shared" si="10"/>
        <v>-</v>
      </c>
      <c r="CS6" s="21" t="str">
        <f t="shared" si="10"/>
        <v>-</v>
      </c>
      <c r="CT6" s="21" t="str">
        <f t="shared" si="10"/>
        <v>-</v>
      </c>
      <c r="CU6" s="21" t="str">
        <f t="shared" si="10"/>
        <v>-</v>
      </c>
      <c r="CV6" s="21">
        <f t="shared" si="10"/>
        <v>52.34</v>
      </c>
      <c r="CW6" s="20" t="str">
        <f>IF(CW7="","",IF(CW7="-","【-】","【"&amp;SUBSTITUTE(TEXT(CW7,"#,##0.00"),"-","△")&amp;"】"))</f>
        <v>【49.92】</v>
      </c>
      <c r="CX6" s="21" t="str">
        <f>IF(CX7="",NA(),CX7)</f>
        <v>-</v>
      </c>
      <c r="CY6" s="21" t="str">
        <f t="shared" ref="CY6:DG6" si="11">IF(CY7="",NA(),CY7)</f>
        <v>-</v>
      </c>
      <c r="CZ6" s="21" t="str">
        <f t="shared" si="11"/>
        <v>-</v>
      </c>
      <c r="DA6" s="21" t="str">
        <f t="shared" si="11"/>
        <v>-</v>
      </c>
      <c r="DB6" s="21">
        <f t="shared" si="11"/>
        <v>95.88</v>
      </c>
      <c r="DC6" s="21" t="str">
        <f t="shared" si="11"/>
        <v>-</v>
      </c>
      <c r="DD6" s="21" t="str">
        <f t="shared" si="11"/>
        <v>-</v>
      </c>
      <c r="DE6" s="21" t="str">
        <f t="shared" si="11"/>
        <v>-</v>
      </c>
      <c r="DF6" s="21" t="str">
        <f t="shared" si="11"/>
        <v>-</v>
      </c>
      <c r="DG6" s="21">
        <f t="shared" si="11"/>
        <v>90.05</v>
      </c>
      <c r="DH6" s="20" t="str">
        <f>IF(DH7="","",IF(DH7="-","【-】","【"&amp;SUBSTITUTE(TEXT(DH7,"#,##0.00"),"-","△")&amp;"】"))</f>
        <v>【87.80】</v>
      </c>
      <c r="DI6" s="21" t="str">
        <f>IF(DI7="",NA(),DI7)</f>
        <v>-</v>
      </c>
      <c r="DJ6" s="21" t="str">
        <f t="shared" ref="DJ6:DR6" si="12">IF(DJ7="",NA(),DJ7)</f>
        <v>-</v>
      </c>
      <c r="DK6" s="21" t="str">
        <f t="shared" si="12"/>
        <v>-</v>
      </c>
      <c r="DL6" s="21" t="str">
        <f t="shared" si="12"/>
        <v>-</v>
      </c>
      <c r="DM6" s="21">
        <f t="shared" si="12"/>
        <v>3.58</v>
      </c>
      <c r="DN6" s="21" t="str">
        <f t="shared" si="12"/>
        <v>-</v>
      </c>
      <c r="DO6" s="21" t="str">
        <f t="shared" si="12"/>
        <v>-</v>
      </c>
      <c r="DP6" s="21" t="str">
        <f t="shared" si="12"/>
        <v>-</v>
      </c>
      <c r="DQ6" s="21" t="str">
        <f t="shared" si="12"/>
        <v>-</v>
      </c>
      <c r="DR6" s="21">
        <f t="shared" si="12"/>
        <v>30.49</v>
      </c>
      <c r="DS6" s="20" t="str">
        <f>IF(DS7="","",IF(DS7="-","【-】","【"&amp;SUBSTITUTE(TEXT(DS7,"#,##0.00"),"-","△")&amp;"】"))</f>
        <v>【28.46】</v>
      </c>
      <c r="DT6" s="21" t="str">
        <f>IF(DT7="",NA(),DT7)</f>
        <v>-</v>
      </c>
      <c r="DU6" s="21" t="str">
        <f t="shared" ref="DU6:EC6" si="13">IF(DU7="",NA(),DU7)</f>
        <v>-</v>
      </c>
      <c r="DV6" s="21" t="str">
        <f t="shared" si="13"/>
        <v>-</v>
      </c>
      <c r="DW6" s="21" t="str">
        <f t="shared" si="13"/>
        <v>-</v>
      </c>
      <c r="DX6" s="20">
        <f t="shared" si="13"/>
        <v>0</v>
      </c>
      <c r="DY6" s="21" t="str">
        <f t="shared" si="13"/>
        <v>-</v>
      </c>
      <c r="DZ6" s="21" t="str">
        <f t="shared" si="13"/>
        <v>-</v>
      </c>
      <c r="EA6" s="21" t="str">
        <f t="shared" si="13"/>
        <v>-</v>
      </c>
      <c r="EB6" s="21" t="str">
        <f t="shared" si="13"/>
        <v>-</v>
      </c>
      <c r="EC6" s="21">
        <f t="shared" si="13"/>
        <v>0.05</v>
      </c>
      <c r="ED6" s="20" t="str">
        <f>IF(ED7="","",IF(ED7="-","【-】","【"&amp;SUBSTITUTE(TEXT(ED7,"#,##0.00"),"-","△")&amp;"】"))</f>
        <v>【0.03】</v>
      </c>
      <c r="EE6" s="21" t="str">
        <f>IF(EE7="",NA(),EE7)</f>
        <v>-</v>
      </c>
      <c r="EF6" s="21" t="str">
        <f t="shared" ref="EF6:EN6" si="14">IF(EF7="",NA(),EF7)</f>
        <v>-</v>
      </c>
      <c r="EG6" s="21" t="str">
        <f t="shared" si="14"/>
        <v>-</v>
      </c>
      <c r="EH6" s="21" t="str">
        <f t="shared" si="14"/>
        <v>-</v>
      </c>
      <c r="EI6" s="20">
        <f t="shared" si="14"/>
        <v>0</v>
      </c>
      <c r="EJ6" s="21" t="str">
        <f t="shared" si="14"/>
        <v>-</v>
      </c>
      <c r="EK6" s="21" t="str">
        <f t="shared" si="14"/>
        <v>-</v>
      </c>
      <c r="EL6" s="21" t="str">
        <f t="shared" si="14"/>
        <v>-</v>
      </c>
      <c r="EM6" s="21" t="str">
        <f t="shared" si="14"/>
        <v>-</v>
      </c>
      <c r="EN6" s="21">
        <f t="shared" si="14"/>
        <v>0.02</v>
      </c>
      <c r="EO6" s="20" t="str">
        <f>IF(EO7="","",IF(EO7="-","【-】","【"&amp;SUBSTITUTE(TEXT(EO7,"#,##0.00"),"-","△")&amp;"】"))</f>
        <v>【0.02】</v>
      </c>
    </row>
    <row r="7" spans="1:148" s="22" customFormat="1" x14ac:dyDescent="0.15">
      <c r="A7" s="14"/>
      <c r="B7" s="23">
        <v>2024</v>
      </c>
      <c r="C7" s="23">
        <v>154059</v>
      </c>
      <c r="D7" s="23">
        <v>46</v>
      </c>
      <c r="E7" s="23">
        <v>17</v>
      </c>
      <c r="F7" s="23">
        <v>5</v>
      </c>
      <c r="G7" s="23">
        <v>0</v>
      </c>
      <c r="H7" s="23" t="s">
        <v>96</v>
      </c>
      <c r="I7" s="23" t="s">
        <v>97</v>
      </c>
      <c r="J7" s="23" t="s">
        <v>98</v>
      </c>
      <c r="K7" s="23" t="s">
        <v>99</v>
      </c>
      <c r="L7" s="23" t="s">
        <v>100</v>
      </c>
      <c r="M7" s="23" t="s">
        <v>101</v>
      </c>
      <c r="N7" s="24" t="s">
        <v>102</v>
      </c>
      <c r="O7" s="24">
        <v>90.58</v>
      </c>
      <c r="P7" s="24">
        <v>40.54</v>
      </c>
      <c r="Q7" s="24">
        <v>86.66</v>
      </c>
      <c r="R7" s="24">
        <v>3960</v>
      </c>
      <c r="S7" s="24">
        <v>3886</v>
      </c>
      <c r="T7" s="24">
        <v>44.41</v>
      </c>
      <c r="U7" s="24">
        <v>87.5</v>
      </c>
      <c r="V7" s="24">
        <v>1553</v>
      </c>
      <c r="W7" s="24">
        <v>1.47</v>
      </c>
      <c r="X7" s="24">
        <v>1056.46</v>
      </c>
      <c r="Y7" s="24" t="s">
        <v>102</v>
      </c>
      <c r="Z7" s="24" t="s">
        <v>102</v>
      </c>
      <c r="AA7" s="24" t="s">
        <v>102</v>
      </c>
      <c r="AB7" s="24" t="s">
        <v>102</v>
      </c>
      <c r="AC7" s="24">
        <v>106.68</v>
      </c>
      <c r="AD7" s="24" t="s">
        <v>102</v>
      </c>
      <c r="AE7" s="24" t="s">
        <v>102</v>
      </c>
      <c r="AF7" s="24" t="s">
        <v>102</v>
      </c>
      <c r="AG7" s="24" t="s">
        <v>102</v>
      </c>
      <c r="AH7" s="24">
        <v>103.04</v>
      </c>
      <c r="AI7" s="24">
        <v>104.3</v>
      </c>
      <c r="AJ7" s="24" t="s">
        <v>102</v>
      </c>
      <c r="AK7" s="24" t="s">
        <v>102</v>
      </c>
      <c r="AL7" s="24" t="s">
        <v>102</v>
      </c>
      <c r="AM7" s="24" t="s">
        <v>102</v>
      </c>
      <c r="AN7" s="24">
        <v>0</v>
      </c>
      <c r="AO7" s="24" t="s">
        <v>102</v>
      </c>
      <c r="AP7" s="24" t="s">
        <v>102</v>
      </c>
      <c r="AQ7" s="24" t="s">
        <v>102</v>
      </c>
      <c r="AR7" s="24" t="s">
        <v>102</v>
      </c>
      <c r="AS7" s="24">
        <v>100.31</v>
      </c>
      <c r="AT7" s="24">
        <v>102.74</v>
      </c>
      <c r="AU7" s="24" t="s">
        <v>102</v>
      </c>
      <c r="AV7" s="24" t="s">
        <v>102</v>
      </c>
      <c r="AW7" s="24" t="s">
        <v>102</v>
      </c>
      <c r="AX7" s="24" t="s">
        <v>102</v>
      </c>
      <c r="AY7" s="24">
        <v>11.8</v>
      </c>
      <c r="AZ7" s="24" t="s">
        <v>102</v>
      </c>
      <c r="BA7" s="24" t="s">
        <v>102</v>
      </c>
      <c r="BB7" s="24" t="s">
        <v>102</v>
      </c>
      <c r="BC7" s="24" t="s">
        <v>102</v>
      </c>
      <c r="BD7" s="24">
        <v>41.03</v>
      </c>
      <c r="BE7" s="24">
        <v>47.19</v>
      </c>
      <c r="BF7" s="24" t="s">
        <v>102</v>
      </c>
      <c r="BG7" s="24" t="s">
        <v>102</v>
      </c>
      <c r="BH7" s="24" t="s">
        <v>102</v>
      </c>
      <c r="BI7" s="24" t="s">
        <v>102</v>
      </c>
      <c r="BJ7" s="24">
        <v>686.42</v>
      </c>
      <c r="BK7" s="24" t="s">
        <v>102</v>
      </c>
      <c r="BL7" s="24" t="s">
        <v>102</v>
      </c>
      <c r="BM7" s="24" t="s">
        <v>102</v>
      </c>
      <c r="BN7" s="24" t="s">
        <v>102</v>
      </c>
      <c r="BO7" s="24">
        <v>796.8</v>
      </c>
      <c r="BP7" s="24">
        <v>798.1</v>
      </c>
      <c r="BQ7" s="24" t="s">
        <v>102</v>
      </c>
      <c r="BR7" s="24" t="s">
        <v>102</v>
      </c>
      <c r="BS7" s="24" t="s">
        <v>102</v>
      </c>
      <c r="BT7" s="24" t="s">
        <v>102</v>
      </c>
      <c r="BU7" s="24">
        <v>112.24</v>
      </c>
      <c r="BV7" s="24" t="s">
        <v>102</v>
      </c>
      <c r="BW7" s="24" t="s">
        <v>102</v>
      </c>
      <c r="BX7" s="24" t="s">
        <v>102</v>
      </c>
      <c r="BY7" s="24" t="s">
        <v>102</v>
      </c>
      <c r="BZ7" s="24">
        <v>58.41</v>
      </c>
      <c r="CA7" s="24">
        <v>54.51</v>
      </c>
      <c r="CB7" s="24" t="s">
        <v>102</v>
      </c>
      <c r="CC7" s="24" t="s">
        <v>102</v>
      </c>
      <c r="CD7" s="24" t="s">
        <v>102</v>
      </c>
      <c r="CE7" s="24" t="s">
        <v>102</v>
      </c>
      <c r="CF7" s="24">
        <v>179.17</v>
      </c>
      <c r="CG7" s="24" t="s">
        <v>102</v>
      </c>
      <c r="CH7" s="24" t="s">
        <v>102</v>
      </c>
      <c r="CI7" s="24" t="s">
        <v>102</v>
      </c>
      <c r="CJ7" s="24" t="s">
        <v>102</v>
      </c>
      <c r="CK7" s="24">
        <v>267.33999999999997</v>
      </c>
      <c r="CL7" s="24">
        <v>286.33</v>
      </c>
      <c r="CM7" s="24" t="s">
        <v>102</v>
      </c>
      <c r="CN7" s="24" t="s">
        <v>102</v>
      </c>
      <c r="CO7" s="24" t="s">
        <v>102</v>
      </c>
      <c r="CP7" s="24" t="s">
        <v>102</v>
      </c>
      <c r="CQ7" s="24">
        <v>63.08</v>
      </c>
      <c r="CR7" s="24" t="s">
        <v>102</v>
      </c>
      <c r="CS7" s="24" t="s">
        <v>102</v>
      </c>
      <c r="CT7" s="24" t="s">
        <v>102</v>
      </c>
      <c r="CU7" s="24" t="s">
        <v>102</v>
      </c>
      <c r="CV7" s="24">
        <v>52.34</v>
      </c>
      <c r="CW7" s="24">
        <v>49.92</v>
      </c>
      <c r="CX7" s="24" t="s">
        <v>102</v>
      </c>
      <c r="CY7" s="24" t="s">
        <v>102</v>
      </c>
      <c r="CZ7" s="24" t="s">
        <v>102</v>
      </c>
      <c r="DA7" s="24" t="s">
        <v>102</v>
      </c>
      <c r="DB7" s="24">
        <v>95.88</v>
      </c>
      <c r="DC7" s="24" t="s">
        <v>102</v>
      </c>
      <c r="DD7" s="24" t="s">
        <v>102</v>
      </c>
      <c r="DE7" s="24" t="s">
        <v>102</v>
      </c>
      <c r="DF7" s="24" t="s">
        <v>102</v>
      </c>
      <c r="DG7" s="24">
        <v>90.05</v>
      </c>
      <c r="DH7" s="24">
        <v>87.8</v>
      </c>
      <c r="DI7" s="24" t="s">
        <v>102</v>
      </c>
      <c r="DJ7" s="24" t="s">
        <v>102</v>
      </c>
      <c r="DK7" s="24" t="s">
        <v>102</v>
      </c>
      <c r="DL7" s="24" t="s">
        <v>102</v>
      </c>
      <c r="DM7" s="24">
        <v>3.58</v>
      </c>
      <c r="DN7" s="24" t="s">
        <v>102</v>
      </c>
      <c r="DO7" s="24" t="s">
        <v>102</v>
      </c>
      <c r="DP7" s="24" t="s">
        <v>102</v>
      </c>
      <c r="DQ7" s="24" t="s">
        <v>102</v>
      </c>
      <c r="DR7" s="24">
        <v>30.49</v>
      </c>
      <c r="DS7" s="24">
        <v>28.46</v>
      </c>
      <c r="DT7" s="24" t="s">
        <v>102</v>
      </c>
      <c r="DU7" s="24" t="s">
        <v>102</v>
      </c>
      <c r="DV7" s="24" t="s">
        <v>102</v>
      </c>
      <c r="DW7" s="24" t="s">
        <v>102</v>
      </c>
      <c r="DX7" s="24">
        <v>0</v>
      </c>
      <c r="DY7" s="24" t="s">
        <v>102</v>
      </c>
      <c r="DZ7" s="24" t="s">
        <v>102</v>
      </c>
      <c r="EA7" s="24" t="s">
        <v>102</v>
      </c>
      <c r="EB7" s="24" t="s">
        <v>102</v>
      </c>
      <c r="EC7" s="24">
        <v>0.05</v>
      </c>
      <c r="ED7" s="24">
        <v>0.03</v>
      </c>
      <c r="EE7" s="24" t="s">
        <v>102</v>
      </c>
      <c r="EF7" s="24" t="s">
        <v>102</v>
      </c>
      <c r="EG7" s="24" t="s">
        <v>102</v>
      </c>
      <c r="EH7" s="24" t="s">
        <v>102</v>
      </c>
      <c r="EI7" s="24">
        <v>0</v>
      </c>
      <c r="EJ7" s="24" t="s">
        <v>102</v>
      </c>
      <c r="EK7" s="24" t="s">
        <v>102</v>
      </c>
      <c r="EL7" s="24" t="s">
        <v>102</v>
      </c>
      <c r="EM7" s="24" t="s">
        <v>102</v>
      </c>
      <c r="EN7" s="24">
        <v>0.02</v>
      </c>
      <c r="EO7" s="24">
        <v>0.02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111</v>
      </c>
      <c r="E13" t="s">
        <v>110</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片桐　智徳</cp:lastModifiedBy>
  <cp:lastPrinted>2026-02-18T02:39:21Z</cp:lastPrinted>
  <dcterms:modified xsi:type="dcterms:W3CDTF">2026-02-18T06:53:31Z</dcterms:modified>
</cp:coreProperties>
</file>