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t-katagiri\Desktop\R6経営分析\25出雲崎町\【経営比較分析表】2024_154059_46_010\"/>
    </mc:Choice>
  </mc:AlternateContent>
  <xr:revisionPtr revIDLastSave="0" documentId="13_ncr:1_{3ED327B1-0192-4268-B5BC-537095E26F8F}" xr6:coauthVersionLast="47" xr6:coauthVersionMax="47" xr10:uidLastSave="{00000000-0000-0000-0000-000000000000}"/>
  <workbookProtection workbookAlgorithmName="SHA-512" workbookHashValue="24gTxCPRmYKdcZNJrJLPZK0UQbwOBpeY9gq2Tu7XxY6SuWNEpUup4+nZkke55WeFwe2PzAJAkJXjQIfIPrS9Fg==" workbookSaltValue="hZhw94aMefEhazvobGFc9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E85" i="4"/>
  <c r="AT10" i="4"/>
  <c r="AL10" i="4"/>
  <c r="W10" i="4"/>
  <c r="B10" i="4"/>
  <c r="BB8" i="4"/>
  <c r="AT8" i="4"/>
  <c r="AL8" i="4"/>
  <c r="AD8" i="4"/>
  <c r="W8" i="4"/>
  <c r="P8" i="4"/>
  <c r="I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<sst xmlns="http://schemas.openxmlformats.org/spreadsheetml/2006/main" count="316" uniqueCount="113">
  <si>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</si>
  <si>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</si>
  <si>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</si>
  <si>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</si>
  <si>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</si>
  <si>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</si>
  <si>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</si>
  <si>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</si>
  <si>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</si>
  <si>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</si>
  <si>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</si>
  <si>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</si>
  <si>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</si>
  <si>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</si>
  <si>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</si>
  <si>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</si>
  <si>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</si>
  <si>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</si>
  <si>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</si>
  <si>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</si>
  <si>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</si>
  <si>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</si>
  <si>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</si>
  <si>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</si>
  <si>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</si>
  <si>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</si>
  <si>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</si>
  <si>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</si>
  <si>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</si>
  <si>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</si>
  <si>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</si>
  <si>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</si>
  <si>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</si>
  <si>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</si>
  <si>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</si>
  <si>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</si>
  <si>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</si>
  <si>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</si>
  <si>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</si>
  <si>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</si>
  <si>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</si>
  <si>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</si>
  <si>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</si>
  <si>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</si>
  <si>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</si>
  <si>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</si>
  <si>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</si>
  <si>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</si>
  <si>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</si>
  <si>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</si>
  <si>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</si>
  <si>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</si>
  <si>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</si>
  <si>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</si>
  <si>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</si>
  <si>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</si>
  <si>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</si>
  <si>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</si>
  <si>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</si>
  <si>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</si>
  <si>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</si>
  <si>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</si>
  <si>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</si>
  <si>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</si>
  <si>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</si>
  <si>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</si>
  <si>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</si>
  <si>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</si>
  <si>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</si>
  <si>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</si>
  <si>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</si>
  <si>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</si>
  <si>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</si>
  <si>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</si>
  <si>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</si>
  <si>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</si>
  <si>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</si>
  <si>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</si>
  <si>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</si>
  <si>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</si>
  <si>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</si>
  <si>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</si>
  <si>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</si>
  <si>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</si>
  <si>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</si>
  <si>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</si>
  <si>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</si>
  <si>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</si>
  <si>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</si>
  <si>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</si>
  <si>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</si>
  <si>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</si>
  <si>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</si>
  <si>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</si>
  <si>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</si>
  <si>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</si>
  <si>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</si>
  <si>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</si>
  <si>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</si>
  <si>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</si>
  <si>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</si>
  <si>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</si>
  <si>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</si>
  <si>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</si>
  <si>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</si>
  <si>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</si>
  <si>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</si>
  <si>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</si>
  <si>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</si>
  <si>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</si>
  <si>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②管路経年化率：昭和に布設された老朽管が多くあることから高い経年化率となっている。また、今後も老朽管が増加することから経年化率はさらに悪化すると予想される。
③管路更新率：当年度は工事費に占める管路更新の割合が高かったため、平均値と比較し高い水準でとなった。ただし、全管路の更新完了には多くの時間を要するため、更新対象管の選定や効率的な施工の検討が必要である。</t>
    <rPh sb="1" eb="3">
      <t>カンロ</t>
    </rPh>
    <rPh sb="3" eb="5">
      <t>ケイネン</t>
    </rPh>
    <rPh sb="5" eb="6">
      <t>カ</t>
    </rPh>
    <rPh sb="6" eb="7">
      <t>リツ</t>
    </rPh>
    <rPh sb="8" eb="10">
      <t>ショウワ</t>
    </rPh>
    <rPh sb="11" eb="13">
      <t>フセツ</t>
    </rPh>
    <rPh sb="16" eb="18">
      <t>ロウキュウ</t>
    </rPh>
    <rPh sb="18" eb="19">
      <t>カン</t>
    </rPh>
    <rPh sb="20" eb="21">
      <t>オオ</t>
    </rPh>
    <rPh sb="28" eb="29">
      <t>タカ</t>
    </rPh>
    <rPh sb="30" eb="34">
      <t>ケイネンカリツ</t>
    </rPh>
    <rPh sb="44" eb="46">
      <t>コンゴ</t>
    </rPh>
    <rPh sb="47" eb="50">
      <t>ロウキュウカン</t>
    </rPh>
    <rPh sb="51" eb="53">
      <t>ゾウカ</t>
    </rPh>
    <rPh sb="59" eb="63">
      <t>ケイネンカリツ</t>
    </rPh>
    <rPh sb="67" eb="69">
      <t>アッカ</t>
    </rPh>
    <rPh sb="72" eb="74">
      <t>ヨソウ</t>
    </rPh>
    <rPh sb="80" eb="85">
      <t>カンロコウシンリツ</t>
    </rPh>
    <rPh sb="86" eb="89">
      <t>トウネンド</t>
    </rPh>
    <rPh sb="90" eb="93">
      <t>コウジヒ</t>
    </rPh>
    <rPh sb="94" eb="95">
      <t>シ</t>
    </rPh>
    <rPh sb="112" eb="115">
      <t>ヘイキンチ</t>
    </rPh>
    <rPh sb="116" eb="118">
      <t>ヒカク</t>
    </rPh>
    <rPh sb="119" eb="120">
      <t>タカ</t>
    </rPh>
    <rPh sb="121" eb="123">
      <t>スイジュン</t>
    </rPh>
    <rPh sb="133" eb="136">
      <t>ゼンカンロ</t>
    </rPh>
    <rPh sb="137" eb="141">
      <t>コウシンカンリョウ</t>
    </rPh>
    <rPh sb="143" eb="144">
      <t>オオ</t>
    </rPh>
    <rPh sb="146" eb="148">
      <t>ジカン</t>
    </rPh>
    <rPh sb="149" eb="150">
      <t>ヨウ</t>
    </rPh>
    <rPh sb="155" eb="159">
      <t>コウシンタイショウ</t>
    </rPh>
    <rPh sb="159" eb="160">
      <t>カン</t>
    </rPh>
    <rPh sb="161" eb="163">
      <t>センテイ</t>
    </rPh>
    <rPh sb="164" eb="167">
      <t>コウリツテキ</t>
    </rPh>
    <rPh sb="168" eb="170">
      <t>セコウ</t>
    </rPh>
    <rPh sb="171" eb="173">
      <t>ケントウ</t>
    </rPh>
    <rPh sb="174" eb="176">
      <t>ヒツヨウ</t>
    </rPh>
    <phoneticPr fontId="4"/>
  </si>
  <si>
    <t>　令和６年度より法適用事業（公営企業会計）に移行したため、単年分の分析表となっている。
　現在の経営状況は平均値と比較し良好な指標の項目もあるものの、給水人口減少に伴う給水収益の減少が見込まれること、老朽化施設・管路の更新に係る費用は物価高騰等の影響により年々上昇している状況であることから、今後の経営状況は厳しくなることが予想される。
　また、老朽管が多く存在し、各地で漏水の発生も懸念されており、有収率の低下の恐れもある。
　よって、管路更新の継続的な実施に加え、施設の適切な維持管理やダウンサイジング、料金改定等の検討を進めていく必要があると考えられる。</t>
    <rPh sb="8" eb="13">
      <t>ホウテキヨウジギョウ</t>
    </rPh>
    <rPh sb="14" eb="20">
      <t>コウエイキギョウカイケイ</t>
    </rPh>
    <rPh sb="22" eb="24">
      <t>イコウ</t>
    </rPh>
    <rPh sb="29" eb="32">
      <t>タンネンブン</t>
    </rPh>
    <rPh sb="33" eb="36">
      <t>ブンセキヒョウ</t>
    </rPh>
    <rPh sb="45" eb="47">
      <t>ゲンザイ</t>
    </rPh>
    <rPh sb="48" eb="52">
      <t>ケイエイジョウキョウ</t>
    </rPh>
    <rPh sb="53" eb="56">
      <t>ヘイキンチ</t>
    </rPh>
    <rPh sb="57" eb="59">
      <t>ヒカク</t>
    </rPh>
    <rPh sb="60" eb="62">
      <t>リョウコウ</t>
    </rPh>
    <rPh sb="63" eb="65">
      <t>シヒョウ</t>
    </rPh>
    <rPh sb="66" eb="68">
      <t>コウモク</t>
    </rPh>
    <rPh sb="75" eb="77">
      <t>キュウスイ</t>
    </rPh>
    <rPh sb="77" eb="81">
      <t>ジンコウゲンショウ</t>
    </rPh>
    <rPh sb="82" eb="83">
      <t>トモナ</t>
    </rPh>
    <rPh sb="84" eb="88">
      <t>キュウスイシュウエキ</t>
    </rPh>
    <rPh sb="89" eb="91">
      <t>ゲンショウ</t>
    </rPh>
    <rPh sb="92" eb="94">
      <t>ミコ</t>
    </rPh>
    <rPh sb="100" eb="105">
      <t>ロウキュウカシセツ</t>
    </rPh>
    <rPh sb="106" eb="108">
      <t>カンロ</t>
    </rPh>
    <rPh sb="109" eb="111">
      <t>コウシン</t>
    </rPh>
    <rPh sb="112" eb="113">
      <t>カカ</t>
    </rPh>
    <rPh sb="114" eb="116">
      <t>ヒヨウ</t>
    </rPh>
    <rPh sb="117" eb="121">
      <t>ブッカコウトウ</t>
    </rPh>
    <rPh sb="121" eb="122">
      <t>トウ</t>
    </rPh>
    <rPh sb="123" eb="125">
      <t>エイキョウ</t>
    </rPh>
    <rPh sb="128" eb="130">
      <t>ネンネン</t>
    </rPh>
    <rPh sb="130" eb="132">
      <t>ジョウショウ</t>
    </rPh>
    <rPh sb="136" eb="138">
      <t>ジョウキョウ</t>
    </rPh>
    <rPh sb="146" eb="148">
      <t>コンゴ</t>
    </rPh>
    <rPh sb="149" eb="153">
      <t>ケイエイジョウキョウ</t>
    </rPh>
    <rPh sb="154" eb="155">
      <t>キビ</t>
    </rPh>
    <rPh sb="162" eb="164">
      <t>ヨソウ</t>
    </rPh>
    <rPh sb="173" eb="176">
      <t>ロウキュウカン</t>
    </rPh>
    <rPh sb="177" eb="178">
      <t>オオ</t>
    </rPh>
    <rPh sb="179" eb="181">
      <t>ソンザイ</t>
    </rPh>
    <rPh sb="183" eb="185">
      <t>カクチ</t>
    </rPh>
    <rPh sb="192" eb="194">
      <t>ケネン</t>
    </rPh>
    <rPh sb="200" eb="203">
      <t>ユウシュウリツ</t>
    </rPh>
    <rPh sb="204" eb="206">
      <t>テイカ</t>
    </rPh>
    <rPh sb="207" eb="208">
      <t>オソ</t>
    </rPh>
    <rPh sb="219" eb="223">
      <t>カンロコウシン</t>
    </rPh>
    <rPh sb="224" eb="227">
      <t>ケイゾクテキ</t>
    </rPh>
    <rPh sb="228" eb="230">
      <t>ジッシ</t>
    </rPh>
    <rPh sb="231" eb="232">
      <t>クワ</t>
    </rPh>
    <rPh sb="234" eb="236">
      <t>シセツ</t>
    </rPh>
    <rPh sb="237" eb="239">
      <t>テキセツ</t>
    </rPh>
    <rPh sb="240" eb="244">
      <t>イジカンリ</t>
    </rPh>
    <rPh sb="254" eb="258">
      <t>リョウキンカイテイ</t>
    </rPh>
    <rPh sb="258" eb="259">
      <t>トウ</t>
    </rPh>
    <rPh sb="260" eb="262">
      <t>ケントウ</t>
    </rPh>
    <rPh sb="263" eb="264">
      <t>スス</t>
    </rPh>
    <rPh sb="268" eb="270">
      <t>ヒツヨウ</t>
    </rPh>
    <rPh sb="274" eb="275">
      <t>カンガ</t>
    </rPh>
    <phoneticPr fontId="4"/>
  </si>
  <si>
    <t xml:space="preserve">①経常収支比率：100％を上回り当年度の収支が黒字であることを示している。
③流動比率：企業会計移行初年度であり内部留保がない状態のため平均値と比較しても低い水準である。流動負債の大半は企業債償還金であるが、短期債務の支払いに不足は生じていない。
④企業債残高対給水収益比率：平均値と比較し低い水準であるが、人口減少による給水収益減少及び施設老朽化による更新費用の増加による企業債残高の増加が懸念される。
⑤料金回収率：平均値と比較し高い水準となっている。ただし、④と同様の懸念がある。
⑥給水原価：平均値と比較し低い水準であるが、施設老朽化による更新費用の増加、人口減少による有収水量の減少が懸念される。
⑦施設利用率：平均値と比較し同水準であるが、配水量が減少傾向にあることから施設利用率の低下が懸念される。
⑧有収率：平均値と比較し同水準である。漏水調査や老朽管の更新を継続的に実施し、有収率の維持・向上に努める必要がある。
</t>
    <rPh sb="1" eb="5">
      <t>ケイジョウシュウシ</t>
    </rPh>
    <rPh sb="5" eb="7">
      <t>ヒリツ</t>
    </rPh>
    <rPh sb="13" eb="15">
      <t>ウワマワ</t>
    </rPh>
    <rPh sb="16" eb="19">
      <t>トウネンド</t>
    </rPh>
    <rPh sb="20" eb="22">
      <t>シュウシ</t>
    </rPh>
    <rPh sb="23" eb="25">
      <t>クロジ</t>
    </rPh>
    <rPh sb="31" eb="32">
      <t>シメ</t>
    </rPh>
    <rPh sb="39" eb="43">
      <t>リュウドウヒリツ</t>
    </rPh>
    <rPh sb="44" eb="48">
      <t>キギョウカイケイ</t>
    </rPh>
    <rPh sb="48" eb="50">
      <t>イコウ</t>
    </rPh>
    <rPh sb="50" eb="53">
      <t>ショネンド</t>
    </rPh>
    <rPh sb="56" eb="60">
      <t>ナイブリュウホ</t>
    </rPh>
    <rPh sb="63" eb="65">
      <t>ジョウタイ</t>
    </rPh>
    <rPh sb="68" eb="70">
      <t>ヘイキン</t>
    </rPh>
    <rPh sb="70" eb="71">
      <t>チ</t>
    </rPh>
    <rPh sb="72" eb="74">
      <t>ヒカク</t>
    </rPh>
    <rPh sb="77" eb="78">
      <t>ヒク</t>
    </rPh>
    <rPh sb="90" eb="92">
      <t>タイハン</t>
    </rPh>
    <rPh sb="104" eb="108">
      <t>タンキサイム</t>
    </rPh>
    <rPh sb="109" eb="111">
      <t>シハラ</t>
    </rPh>
    <rPh sb="113" eb="115">
      <t>フソク</t>
    </rPh>
    <rPh sb="116" eb="117">
      <t>ショウ</t>
    </rPh>
    <rPh sb="125" eb="128">
      <t>キギョウサイ</t>
    </rPh>
    <rPh sb="128" eb="130">
      <t>ザンダカ</t>
    </rPh>
    <rPh sb="130" eb="131">
      <t>タイ</t>
    </rPh>
    <rPh sb="131" eb="135">
      <t>キュウスイシュウエキ</t>
    </rPh>
    <rPh sb="135" eb="137">
      <t>ヒリツ</t>
    </rPh>
    <rPh sb="138" eb="141">
      <t>ヘイキンチ</t>
    </rPh>
    <rPh sb="142" eb="144">
      <t>ヒカク</t>
    </rPh>
    <rPh sb="145" eb="146">
      <t>ヒク</t>
    </rPh>
    <rPh sb="147" eb="149">
      <t>スイジュン</t>
    </rPh>
    <rPh sb="156" eb="158">
      <t>ゲンショウ</t>
    </rPh>
    <rPh sb="161" eb="165">
      <t>キュウスイシュウエキ</t>
    </rPh>
    <rPh sb="165" eb="167">
      <t>ゲンショウ</t>
    </rPh>
    <rPh sb="167" eb="168">
      <t>オヨ</t>
    </rPh>
    <rPh sb="171" eb="174">
      <t>ロウキュウカ</t>
    </rPh>
    <rPh sb="179" eb="181">
      <t>ヒヨウ</t>
    </rPh>
    <rPh sb="182" eb="184">
      <t>ゾウカ</t>
    </rPh>
    <rPh sb="187" eb="192">
      <t>キギョウサイザンダカ</t>
    </rPh>
    <rPh sb="193" eb="195">
      <t>ゾウカ</t>
    </rPh>
    <rPh sb="196" eb="198">
      <t>ケネン</t>
    </rPh>
    <rPh sb="204" eb="209">
      <t>リョウキンカイシュウリツ</t>
    </rPh>
    <rPh sb="210" eb="212">
      <t>ヘイキン</t>
    </rPh>
    <rPh sb="212" eb="213">
      <t>チ</t>
    </rPh>
    <rPh sb="214" eb="216">
      <t>ヒカク</t>
    </rPh>
    <rPh sb="217" eb="218">
      <t>タカ</t>
    </rPh>
    <rPh sb="219" eb="221">
      <t>スイジュン</t>
    </rPh>
    <rPh sb="234" eb="236">
      <t>ドウヨウ</t>
    </rPh>
    <rPh sb="237" eb="239">
      <t>ケネン</t>
    </rPh>
    <rPh sb="245" eb="249">
      <t>キュウスイゲンカ</t>
    </rPh>
    <rPh sb="250" eb="253">
      <t>ヘイキンチ</t>
    </rPh>
    <rPh sb="254" eb="256">
      <t>ヒカク</t>
    </rPh>
    <rPh sb="257" eb="258">
      <t>ヒク</t>
    </rPh>
    <rPh sb="259" eb="261">
      <t>スイジュン</t>
    </rPh>
    <rPh sb="266" eb="271">
      <t>シセツロウキュウカ</t>
    </rPh>
    <rPh sb="274" eb="278">
      <t>コウシンヒヨウ</t>
    </rPh>
    <rPh sb="279" eb="281">
      <t>ゾウカ</t>
    </rPh>
    <rPh sb="282" eb="286">
      <t>ジンコウゲンショウ</t>
    </rPh>
    <rPh sb="289" eb="293">
      <t>ユウシュウスイリョウ</t>
    </rPh>
    <rPh sb="294" eb="296">
      <t>ゲンショウ</t>
    </rPh>
    <rPh sb="297" eb="299">
      <t>ケネン</t>
    </rPh>
    <rPh sb="305" eb="310">
      <t>シセツリヨウリツ</t>
    </rPh>
    <rPh sb="311" eb="313">
      <t>ヘイキン</t>
    </rPh>
    <rPh sb="313" eb="314">
      <t>チ</t>
    </rPh>
    <rPh sb="315" eb="317">
      <t>ヒカク</t>
    </rPh>
    <rPh sb="318" eb="321">
      <t>ドウスイジュン</t>
    </rPh>
    <rPh sb="326" eb="329">
      <t>ハイスイリョウ</t>
    </rPh>
    <rPh sb="330" eb="334">
      <t>ゲンショウケイコウ</t>
    </rPh>
    <rPh sb="341" eb="343">
      <t>シセツ</t>
    </rPh>
    <rPh sb="358" eb="361">
      <t>ユウシュウリツ</t>
    </rPh>
    <rPh sb="362" eb="365">
      <t>ヘイキンチ</t>
    </rPh>
    <rPh sb="366" eb="368">
      <t>ヒカク</t>
    </rPh>
    <rPh sb="369" eb="372">
      <t>ドウスイジュン</t>
    </rPh>
    <rPh sb="376" eb="380">
      <t>ロウスイチョウサ</t>
    </rPh>
    <rPh sb="381" eb="384">
      <t>ロウキュウカン</t>
    </rPh>
    <rPh sb="385" eb="387">
      <t>コウシン</t>
    </rPh>
    <rPh sb="388" eb="391">
      <t>ケイゾクテキ</t>
    </rPh>
    <rPh sb="392" eb="394">
      <t>ジッシ</t>
    </rPh>
    <rPh sb="396" eb="399">
      <t>ユウシュウリツ</t>
    </rPh>
    <rPh sb="400" eb="402">
      <t>イジ</t>
    </rPh>
    <rPh sb="403" eb="405">
      <t>コウジョウ</t>
    </rPh>
    <rPh sb="406" eb="407">
      <t>ツト</t>
    </rPh>
    <rPh sb="409" eb="4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</si>
</sst>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0.86</c:v>
                </c:pt>
              </c:numCache>
            </c:numRef>
          </c:val>
          <c:extLst>
            <c:ext xmlns:c16="http://schemas.microsoft.com/office/drawing/2014/chart" uri="{C3380CC4-5D6E-409C-BE32-E72D297353CC}">
              <c16:uniqueId val="{00000000-558B-44EF-AF6D-FA09B0E536E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558B-44EF-AF6D-FA09B0E536E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53.45</c:v>
                </c:pt>
              </c:numCache>
            </c:numRef>
          </c:val>
          <c:extLst>
            <c:ext xmlns:c16="http://schemas.microsoft.com/office/drawing/2014/chart" uri="{C3380CC4-5D6E-409C-BE32-E72D297353CC}">
              <c16:uniqueId val="{00000000-0AA8-4B7C-A805-E12166B5029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0AA8-4B7C-A805-E12166B5029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73.12</c:v>
                </c:pt>
              </c:numCache>
            </c:numRef>
          </c:val>
          <c:extLst>
            <c:ext xmlns:c16="http://schemas.microsoft.com/office/drawing/2014/chart" uri="{C3380CC4-5D6E-409C-BE32-E72D297353CC}">
              <c16:uniqueId val="{00000000-7AD6-4C8F-8DF2-9A2616B6137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7AD6-4C8F-8DF2-9A2616B6137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105.32</c:v>
                </c:pt>
              </c:numCache>
            </c:numRef>
          </c:val>
          <c:extLst>
            <c:ext xmlns:c16="http://schemas.microsoft.com/office/drawing/2014/chart" uri="{C3380CC4-5D6E-409C-BE32-E72D297353CC}">
              <c16:uniqueId val="{00000000-6695-4926-9C8C-91C66E4CA03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6695-4926-9C8C-91C66E4CA03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5.17</c:v>
                </c:pt>
              </c:numCache>
            </c:numRef>
          </c:val>
          <c:extLst>
            <c:ext xmlns:c16="http://schemas.microsoft.com/office/drawing/2014/chart" uri="{C3380CC4-5D6E-409C-BE32-E72D297353CC}">
              <c16:uniqueId val="{00000000-0B6A-44CF-AE06-D6C6C099C92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0B6A-44CF-AE06-D6C6C099C92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35.5</c:v>
                </c:pt>
              </c:numCache>
            </c:numRef>
          </c:val>
          <c:extLst>
            <c:ext xmlns:c16="http://schemas.microsoft.com/office/drawing/2014/chart" uri="{C3380CC4-5D6E-409C-BE32-E72D297353CC}">
              <c16:uniqueId val="{00000000-F05E-4BFE-BDDF-18DA81F540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F05E-4BFE-BDDF-18DA81F540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7E0-4BF3-AD0C-9BAC2689138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57E0-4BF3-AD0C-9BAC2689138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45.82</c:v>
                </c:pt>
              </c:numCache>
            </c:numRef>
          </c:val>
          <c:extLst>
            <c:ext xmlns:c16="http://schemas.microsoft.com/office/drawing/2014/chart" uri="{C3380CC4-5D6E-409C-BE32-E72D297353CC}">
              <c16:uniqueId val="{00000000-75BF-4198-9A6F-53B440C3EC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75BF-4198-9A6F-53B440C3EC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627.04999999999995</c:v>
                </c:pt>
              </c:numCache>
            </c:numRef>
          </c:val>
          <c:extLst>
            <c:ext xmlns:c16="http://schemas.microsoft.com/office/drawing/2014/chart" uri="{C3380CC4-5D6E-409C-BE32-E72D297353CC}">
              <c16:uniqueId val="{00000000-F0BA-4424-BDC7-EB21CCD3CD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F0BA-4424-BDC7-EB21CCD3CD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93.09</c:v>
                </c:pt>
              </c:numCache>
            </c:numRef>
          </c:val>
          <c:extLst>
            <c:ext xmlns:c16="http://schemas.microsoft.com/office/drawing/2014/chart" uri="{C3380CC4-5D6E-409C-BE32-E72D297353CC}">
              <c16:uniqueId val="{00000000-C623-42E0-BB8C-2160C87A9A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C623-42E0-BB8C-2160C87A9A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227.93</c:v>
                </c:pt>
              </c:numCache>
            </c:numRef>
          </c:val>
          <c:extLst>
            <c:ext xmlns:c16="http://schemas.microsoft.com/office/drawing/2014/chart" uri="{C3380CC4-5D6E-409C-BE32-E72D297353CC}">
              <c16:uniqueId val="{00000000-A85B-4A37-BA99-0D12BC7039E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A85B-4A37-BA99-0D12BC7039E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出雲崎町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3886</v>
      </c>
      <c r="AM8" s="44"/>
      <c r="AN8" s="44"/>
      <c r="AO8" s="44"/>
      <c r="AP8" s="44"/>
      <c r="AQ8" s="44"/>
      <c r="AR8" s="44"/>
      <c r="AS8" s="44"/>
      <c r="AT8" s="45">
        <f>データ!$S$6</f>
        <v>44.41</v>
      </c>
      <c r="AU8" s="46"/>
      <c r="AV8" s="46"/>
      <c r="AW8" s="46"/>
      <c r="AX8" s="46"/>
      <c r="AY8" s="46"/>
      <c r="AZ8" s="46"/>
      <c r="BA8" s="46"/>
      <c r="BB8" s="47">
        <f>データ!$T$6</f>
        <v>87.5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75.040000000000006</v>
      </c>
      <c r="J10" s="46"/>
      <c r="K10" s="46"/>
      <c r="L10" s="46"/>
      <c r="M10" s="46"/>
      <c r="N10" s="46"/>
      <c r="O10" s="80"/>
      <c r="P10" s="47">
        <f>データ!$P$6</f>
        <v>99.43</v>
      </c>
      <c r="Q10" s="47"/>
      <c r="R10" s="47"/>
      <c r="S10" s="47"/>
      <c r="T10" s="47"/>
      <c r="U10" s="47"/>
      <c r="V10" s="47"/>
      <c r="W10" s="44">
        <f>データ!$Q$6</f>
        <v>3817</v>
      </c>
      <c r="X10" s="44"/>
      <c r="Y10" s="44"/>
      <c r="Z10" s="44"/>
      <c r="AA10" s="44"/>
      <c r="AB10" s="44"/>
      <c r="AC10" s="44"/>
      <c r="AD10" s="2"/>
      <c r="AE10" s="2"/>
      <c r="AF10" s="2"/>
      <c r="AG10" s="2"/>
      <c r="AH10" s="2"/>
      <c r="AI10" s="2"/>
      <c r="AJ10" s="2"/>
      <c r="AK10" s="2"/>
      <c r="AL10" s="44">
        <f>データ!$U$6</f>
        <v>3809</v>
      </c>
      <c r="AM10" s="44"/>
      <c r="AN10" s="44"/>
      <c r="AO10" s="44"/>
      <c r="AP10" s="44"/>
      <c r="AQ10" s="44"/>
      <c r="AR10" s="44"/>
      <c r="AS10" s="44"/>
      <c r="AT10" s="45">
        <f>データ!$V$6</f>
        <v>44.38</v>
      </c>
      <c r="AU10" s="46"/>
      <c r="AV10" s="46"/>
      <c r="AW10" s="46"/>
      <c r="AX10" s="46"/>
      <c r="AY10" s="46"/>
      <c r="AZ10" s="46"/>
      <c r="BA10" s="46"/>
      <c r="BB10" s="47">
        <f>データ!$W$6</f>
        <v>85.83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UG//2oQO3IXzfVQpgr6mHxcOd7uV6cFU6OErCLMTWwS0Va/IDH+JoXm/oPX8hmcAKmOL2abQ4WCoQC6fTOsLgQ==" saltValue="8IN5I/dcnWR9RKC5xOPNE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154059</v>
      </c>
      <c r="D6" s="20">
        <f t="shared" si="3"/>
        <v>46</v>
      </c>
      <c r="E6" s="20">
        <f t="shared" si="3"/>
        <v>1</v>
      </c>
      <c r="F6" s="20">
        <f t="shared" si="3"/>
        <v>0</v>
      </c>
      <c r="G6" s="20">
        <f t="shared" si="3"/>
        <v>5</v>
      </c>
      <c r="H6" s="20" t="str">
        <f t="shared" si="3"/>
        <v>新潟県　出雲崎町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75.040000000000006</v>
      </c>
      <c r="P6" s="21">
        <f t="shared" si="3"/>
        <v>99.43</v>
      </c>
      <c r="Q6" s="21">
        <f t="shared" si="3"/>
        <v>3817</v>
      </c>
      <c r="R6" s="21">
        <f t="shared" si="3"/>
        <v>3886</v>
      </c>
      <c r="S6" s="21">
        <f t="shared" si="3"/>
        <v>44.41</v>
      </c>
      <c r="T6" s="21">
        <f t="shared" si="3"/>
        <v>87.5</v>
      </c>
      <c r="U6" s="21">
        <f t="shared" si="3"/>
        <v>3809</v>
      </c>
      <c r="V6" s="21">
        <f t="shared" si="3"/>
        <v>44.38</v>
      </c>
      <c r="W6" s="21">
        <f t="shared" si="3"/>
        <v>85.83</v>
      </c>
      <c r="X6" s="22" t="str">
        <f>IF(X7="",NA(),X7)</f>
        <v>-</v>
      </c>
      <c r="Y6" s="22" t="str">
        <f t="shared" ref="Y6:AG6" si="4">IF(Y7="",NA(),Y7)</f>
        <v>-</v>
      </c>
      <c r="Z6" s="22" t="str">
        <f t="shared" si="4"/>
        <v>-</v>
      </c>
      <c r="AA6" s="22" t="str">
        <f t="shared" si="4"/>
        <v>-</v>
      </c>
      <c r="AB6" s="22">
        <f t="shared" si="4"/>
        <v>105.32</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45.82</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627.04999999999995</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93.09</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227.93</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53.45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73.12</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5.17</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35.5</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0.86</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154059</v>
      </c>
      <c r="D7" s="24">
        <v>46</v>
      </c>
      <c r="E7" s="24">
        <v>1</v>
      </c>
      <c r="F7" s="24">
        <v>0</v>
      </c>
      <c r="G7" s="24">
        <v>5</v>
      </c>
      <c r="H7" s="24" t="s">
        <v>93</v>
      </c>
      <c r="I7" s="24" t="s">
        <v>94</v>
      </c>
      <c r="J7" s="24" t="s">
        <v>95</v>
      </c>
      <c r="K7" s="24" t="s">
        <v>96</v>
      </c>
      <c r="L7" s="24" t="s">
        <v>97</v>
      </c>
      <c r="M7" s="24" t="s">
        <v>98</v>
      </c>
      <c r="N7" s="25" t="s">
        <v>99</v>
      </c>
      <c r="O7" s="25">
        <v>75.040000000000006</v>
      </c>
      <c r="P7" s="25">
        <v>99.43</v>
      </c>
      <c r="Q7" s="25">
        <v>3817</v>
      </c>
      <c r="R7" s="25">
        <v>3886</v>
      </c>
      <c r="S7" s="25">
        <v>44.41</v>
      </c>
      <c r="T7" s="25">
        <v>87.5</v>
      </c>
      <c r="U7" s="25">
        <v>3809</v>
      </c>
      <c r="V7" s="25">
        <v>44.38</v>
      </c>
      <c r="W7" s="25">
        <v>85.83</v>
      </c>
      <c r="X7" s="25" t="s">
        <v>99</v>
      </c>
      <c r="Y7" s="25" t="s">
        <v>99</v>
      </c>
      <c r="Z7" s="25" t="s">
        <v>99</v>
      </c>
      <c r="AA7" s="25" t="s">
        <v>99</v>
      </c>
      <c r="AB7" s="25">
        <v>105.32</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45.82</v>
      </c>
      <c r="AY7" s="25" t="s">
        <v>99</v>
      </c>
      <c r="AZ7" s="25" t="s">
        <v>99</v>
      </c>
      <c r="BA7" s="25" t="s">
        <v>99</v>
      </c>
      <c r="BB7" s="25" t="s">
        <v>99</v>
      </c>
      <c r="BC7" s="25">
        <v>157.71</v>
      </c>
      <c r="BD7" s="25">
        <v>142.38999999999999</v>
      </c>
      <c r="BE7" s="25" t="s">
        <v>99</v>
      </c>
      <c r="BF7" s="25" t="s">
        <v>99</v>
      </c>
      <c r="BG7" s="25" t="s">
        <v>99</v>
      </c>
      <c r="BH7" s="25" t="s">
        <v>99</v>
      </c>
      <c r="BI7" s="25">
        <v>627.04999999999995</v>
      </c>
      <c r="BJ7" s="25" t="s">
        <v>99</v>
      </c>
      <c r="BK7" s="25" t="s">
        <v>99</v>
      </c>
      <c r="BL7" s="25" t="s">
        <v>99</v>
      </c>
      <c r="BM7" s="25" t="s">
        <v>99</v>
      </c>
      <c r="BN7" s="25">
        <v>958.97</v>
      </c>
      <c r="BO7" s="25">
        <v>1043.3599999999999</v>
      </c>
      <c r="BP7" s="25" t="s">
        <v>99</v>
      </c>
      <c r="BQ7" s="25" t="s">
        <v>99</v>
      </c>
      <c r="BR7" s="25" t="s">
        <v>99</v>
      </c>
      <c r="BS7" s="25" t="s">
        <v>99</v>
      </c>
      <c r="BT7" s="25">
        <v>93.09</v>
      </c>
      <c r="BU7" s="25" t="s">
        <v>99</v>
      </c>
      <c r="BV7" s="25" t="s">
        <v>99</v>
      </c>
      <c r="BW7" s="25" t="s">
        <v>99</v>
      </c>
      <c r="BX7" s="25" t="s">
        <v>99</v>
      </c>
      <c r="BY7" s="25">
        <v>61.25</v>
      </c>
      <c r="BZ7" s="25">
        <v>56.19</v>
      </c>
      <c r="CA7" s="25" t="s">
        <v>99</v>
      </c>
      <c r="CB7" s="25" t="s">
        <v>99</v>
      </c>
      <c r="CC7" s="25" t="s">
        <v>99</v>
      </c>
      <c r="CD7" s="25" t="s">
        <v>99</v>
      </c>
      <c r="CE7" s="25">
        <v>227.93</v>
      </c>
      <c r="CF7" s="25" t="s">
        <v>99</v>
      </c>
      <c r="CG7" s="25" t="s">
        <v>99</v>
      </c>
      <c r="CH7" s="25" t="s">
        <v>99</v>
      </c>
      <c r="CI7" s="25" t="s">
        <v>99</v>
      </c>
      <c r="CJ7" s="25">
        <v>279.83</v>
      </c>
      <c r="CK7" s="25">
        <v>285.60000000000002</v>
      </c>
      <c r="CL7" s="25" t="s">
        <v>99</v>
      </c>
      <c r="CM7" s="25" t="s">
        <v>99</v>
      </c>
      <c r="CN7" s="25" t="s">
        <v>99</v>
      </c>
      <c r="CO7" s="25" t="s">
        <v>99</v>
      </c>
      <c r="CP7" s="25">
        <v>53.45</v>
      </c>
      <c r="CQ7" s="25" t="s">
        <v>99</v>
      </c>
      <c r="CR7" s="25" t="s">
        <v>99</v>
      </c>
      <c r="CS7" s="25" t="s">
        <v>99</v>
      </c>
      <c r="CT7" s="25" t="s">
        <v>99</v>
      </c>
      <c r="CU7" s="25">
        <v>54.69</v>
      </c>
      <c r="CV7" s="25">
        <v>48.33</v>
      </c>
      <c r="CW7" s="25" t="s">
        <v>99</v>
      </c>
      <c r="CX7" s="25" t="s">
        <v>99</v>
      </c>
      <c r="CY7" s="25" t="s">
        <v>99</v>
      </c>
      <c r="CZ7" s="25" t="s">
        <v>99</v>
      </c>
      <c r="DA7" s="25">
        <v>73.12</v>
      </c>
      <c r="DB7" s="25" t="s">
        <v>99</v>
      </c>
      <c r="DC7" s="25" t="s">
        <v>99</v>
      </c>
      <c r="DD7" s="25" t="s">
        <v>99</v>
      </c>
      <c r="DE7" s="25" t="s">
        <v>99</v>
      </c>
      <c r="DF7" s="25">
        <v>71.44</v>
      </c>
      <c r="DG7" s="25">
        <v>70.34</v>
      </c>
      <c r="DH7" s="25" t="s">
        <v>99</v>
      </c>
      <c r="DI7" s="25" t="s">
        <v>99</v>
      </c>
      <c r="DJ7" s="25" t="s">
        <v>99</v>
      </c>
      <c r="DK7" s="25" t="s">
        <v>99</v>
      </c>
      <c r="DL7" s="25">
        <v>5.17</v>
      </c>
      <c r="DM7" s="25" t="s">
        <v>99</v>
      </c>
      <c r="DN7" s="25" t="s">
        <v>99</v>
      </c>
      <c r="DO7" s="25" t="s">
        <v>99</v>
      </c>
      <c r="DP7" s="25" t="s">
        <v>99</v>
      </c>
      <c r="DQ7" s="25">
        <v>37.1</v>
      </c>
      <c r="DR7" s="25">
        <v>35.5</v>
      </c>
      <c r="DS7" s="25" t="s">
        <v>99</v>
      </c>
      <c r="DT7" s="25" t="s">
        <v>99</v>
      </c>
      <c r="DU7" s="25" t="s">
        <v>99</v>
      </c>
      <c r="DV7" s="25" t="s">
        <v>99</v>
      </c>
      <c r="DW7" s="25">
        <v>35.5</v>
      </c>
      <c r="DX7" s="25" t="s">
        <v>99</v>
      </c>
      <c r="DY7" s="25" t="s">
        <v>99</v>
      </c>
      <c r="DZ7" s="25" t="s">
        <v>99</v>
      </c>
      <c r="EA7" s="25" t="s">
        <v>99</v>
      </c>
      <c r="EB7" s="25">
        <v>18.22</v>
      </c>
      <c r="EC7" s="25">
        <v>16.16</v>
      </c>
      <c r="ED7" s="25" t="s">
        <v>99</v>
      </c>
      <c r="EE7" s="25" t="s">
        <v>99</v>
      </c>
      <c r="EF7" s="25" t="s">
        <v>99</v>
      </c>
      <c r="EG7" s="25" t="s">
        <v>99</v>
      </c>
      <c r="EH7" s="25">
        <v>0.86</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片桐　智徳</cp:lastModifiedBy>
  <dcterms:modified xsi:type="dcterms:W3CDTF">2026-01-28T06:46:01Z</dcterms:modified>
</cp:coreProperties>
</file>