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adsv1\ファイルサーバ02\総務課\◎財政係\01財政\財政比較分析表\R5\令和５年度財政状況資料集（３月公表分）の作成及び公表について（依頼）\003_県へ修正\"/>
    </mc:Choice>
  </mc:AlternateContent>
  <xr:revisionPtr revIDLastSave="0" documentId="13_ncr:1_{1CB69AA4-F02A-4849-85E5-90B9B0BABB7E}"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AM34" i="10"/>
  <c r="U34" i="10"/>
  <c r="U35" i="10" s="1"/>
  <c r="C34" i="10"/>
  <c r="BE34" i="10" l="1"/>
  <c r="BE35" i="10" s="1"/>
  <c r="BE36" i="10" s="1"/>
  <c r="BE37" i="10" s="1"/>
  <c r="BE38" i="10" s="1"/>
  <c r="U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<sst xmlns="http://schemas.openxmlformats.org/spreadsheetml/2006/main" count="1129" uniqueCount="563">
  <si>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</si>
  <si>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</si>
  <si>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</si>
  <si>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</si>
  <si>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</si>
  <si>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</si>
  <si>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</si>
  <si>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</si>
  <si>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</si>
  <si>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</si>
  <si>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</si>
  <si>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</si>
  <si>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</si>
  <si>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</si>
  <si>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</si>
  <si>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</si>
  <si>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</si>
  <si>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</si>
  <si>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</si>
  <si>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</si>
  <si>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</si>
  <si>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</si>
  <si>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</si>
  <si>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</si>
  <si>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</si>
  <si>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</si>
  <si>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</si>
  <si>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</si>
  <si>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</si>
  <si>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</si>
  <si>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</si>
  <si>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</si>
  <si>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</si>
  <si>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</si>
  <si>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</si>
  <si>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</si>
  <si>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</si>
  <si>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</si>
  <si>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</si>
  <si>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</si>
  <si>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</si>
  <si>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</si>
  <si>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</si>
  <si>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</si>
  <si>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</si>
  <si>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</si>
  <si>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</si>
  <si>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</si>
  <si>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</si>
  <si>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</si>
  <si>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</si>
  <si>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</si>
  <si>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</si>
  <si>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</si>
  <si>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</si>
  <si>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</si>
  <si>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</si>
  <si>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</si>
  <si>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</si>
  <si>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</si>
  <si>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</si>
  <si>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</si>
  <si>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</si>
  <si>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</si>
  <si>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</si>
  <si>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</si>
  <si>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</si>
  <si>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</si>
  <si>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</si>
  <si>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</si>
  <si>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</si>
  <si>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</si>
  <si>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</si>
  <si>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</si>
  <si>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</si>
  <si>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</si>
  <si>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</si>
  <si>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</si>
  <si>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</si>
  <si>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</si>
  <si>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</si>
  <si>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</si>
  <si>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</si>
  <si>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</si>
  <si>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</si>
  <si>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</si>
  <si>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</si>
  <si>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</si>
  <si>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</si>
  <si>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</si>
  <si>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</si>
  <si>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</si>
  <si>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</si>
  <si>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</si>
  <si>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出雲崎町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</si>
  <si>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</si>
  <si>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</si>
  <si>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</si>
  <si>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</si>
  <si>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</si>
  <si>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</si>
  <si>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</si>
  <si>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</si>
  <si>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</si>
  <si>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</si>
  <si>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</si>
  <si>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</si>
  <si>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</si>
  <si>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</si>
  <si>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</si>
  <si>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</si>
  <si>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</si>
  <si>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</si>
  <si>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</si>
  <si>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</si>
  <si>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</si>
  <si>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</si>
  <si>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</si>
  <si>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</si>
  <si>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</si>
  <si>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</si>
  <si>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</si>
  <si>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</si>
  <si>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</si>
  <si>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</si>
  <si>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</si>
  <si>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</si>
  <si>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</si>
  <si>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</si>
  <si>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</si>
  <si>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</si>
  <si>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</si>
  <si>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</si>
  <si>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</si>
  <si>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</si>
  <si>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</si>
  <si>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</si>
  <si>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</si>
  <si>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</si>
  <si>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</si>
  <si>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</si>
  <si>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</si>
  <si>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</si>
  <si>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</si>
  <si>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-2.9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</si>
  <si>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</si>
  <si>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</si>
  <si>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</si>
  <si>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</si>
  <si>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</si>
  <si>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</si>
  <si>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</si>
  <si>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</si>
  <si>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</si>
  <si>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</si>
  <si>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</si>
  <si>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</si>
  <si>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</si>
  <si>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</si>
  <si>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</si>
  <si>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</si>
  <si>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</si>
  <si>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</si>
  <si>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</si>
  <si>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</si>
  <si>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</si>
  <si>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</si>
  <si>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</si>
  <si>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</si>
  <si>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</si>
  <si>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</si>
  <si>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</si>
  <si>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</si>
  <si>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</si>
  <si>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</si>
  <si>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</si>
  <si>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</si>
  <si>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</si>
  <si>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</si>
  <si>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</si>
  <si>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</si>
  <si>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</si>
  <si>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</si>
  <si>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</si>
  <si>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</si>
  <si>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</si>
  <si>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</si>
  <si>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</si>
  <si>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</si>
  <si>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</si>
  <si>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</si>
  <si>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</si>
  <si>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</si>
  <si>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</si>
  <si>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</si>
  <si>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</si>
  <si>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</si>
  <si>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</si>
  <si>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</si>
  <si>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</si>
  <si>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</si>
  <si>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</si>
  <si>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</si>
  <si>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</si>
  <si>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新潟県出雲崎町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</si>
  <si>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</si>
  <si>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</si>
  <si>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</si>
  <si>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</si>
  <si>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</si>
  <si>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</si>
  <si>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</si>
  <si>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</si>
  <si>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</si>
  <si>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</si>
  <si>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</si>
  <si>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</si>
  <si>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</si>
  <si>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</si>
  <si>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</si>
  <si>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</si>
  <si>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</si>
  <si>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</si>
  <si>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</si>
  <si>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</si>
  <si>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</si>
  <si>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</si>
  <si>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</si>
  <si>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</si>
  <si>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</si>
  <si>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</si>
  <si>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</si>
  <si>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</si>
  <si>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</si>
  <si>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</si>
  <si>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</si>
  <si>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</si>
  <si>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</si>
  <si>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</si>
  <si>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</si>
  <si>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</si>
  <si>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</si>
  <si>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</si>
  <si>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</si>
  <si>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</si>
  <si>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</si>
  <si>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</si>
  <si>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</si>
  <si>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</si>
  <si>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</si>
  <si>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</si>
  <si>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</si>
  <si>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</si>
  <si>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</si>
  <si>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</si>
  <si>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</si>
  <si>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</si>
  <si>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</si>
  <si>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</si>
  <si>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</si>
  <si>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</si>
  <si>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</si>
  <si>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</si>
  <si>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</si>
  <si>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</si>
  <si>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</si>
  <si>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</si>
  <si>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</si>
  <si>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</si>
  <si>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</si>
  <si>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</si>
  <si>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</si>
  <si>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</si>
  <si>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</si>
  <si>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</si>
  <si>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</si>
  <si>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</si>
  <si>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</si>
  <si>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</si>
  <si>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</si>
  <si>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</si>
  <si>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</si>
  <si>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</si>
  <si>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</si>
  <si>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</si>
  <si>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</si>
  <si>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</si>
  <si>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</si>
  <si>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</si>
  <si>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</si>
  <si>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</si>
  <si>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</si>
  <si>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</si>
  <si>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</si>
  <si>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</si>
  <si>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</si>
  <si>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</si>
  <si>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</si>
  <si>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</si>
  <si>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</si>
  <si>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</si>
  <si>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</si>
  <si>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</si>
  <si>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</si>
  <si>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</si>
  <si>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</si>
  <si>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</si>
  <si>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</si>
  <si>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</si>
  <si>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</si>
  <si>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</si>
  <si>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</si>
  <si>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</si>
  <si>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</si>
  <si>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</si>
  <si>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</si>
  <si>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</si>
  <si>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</si>
  <si>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</si>
  <si>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</si>
  <si>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</si>
  <si>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</si>
  <si>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</si>
  <si>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</si>
  <si>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</si>
  <si>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</si>
  <si>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</si>
  <si>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</si>
  <si>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</si>
  <si>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</si>
  <si>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</si>
  <si>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</si>
  <si>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</si>
  <si>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</si>
  <si>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</si>
  <si>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</si>
  <si>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</si>
  <si>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</si>
  <si>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</si>
  <si>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</si>
  <si>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</si>
  <si>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</si>
  <si>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</si>
  <si>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</si>
  <si>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</si>
  <si>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</si>
  <si>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</si>
  <si>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</si>
  <si>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</si>
  <si>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</si>
  <si>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</si>
  <si>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</si>
  <si>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</si>
  <si>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</si>
  <si>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</si>
  <si>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新潟県出雲崎町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</si>
  <si>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</si>
  <si>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</si>
  <si>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</si>
  <si>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</si>
  <si>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</si>
  <si>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</si>
  <si>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</si>
  <si>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</si>
  <si>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</si>
  <si>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</si>
  <si>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</si>
  <si>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</si>
  <si>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</si>
  <si>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</si>
  <si>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</si>
  <si>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</si>
  <si>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</si>
  <si>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</si>
  <si>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</si>
  <si>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</si>
  <si>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</si>
  <si>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</si>
  <si>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</si>
  <si>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</si>
  <si>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</si>
  <si>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</si>
  <si>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</si>
  <si>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</si>
  <si>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</si>
  <si>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</si>
  <si>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</si>
  <si>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</si>
  <si>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</si>
  <si>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</si>
  <si>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</si>
  <si>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</si>
  <si>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簡易水道事業特別会計</t>
    <phoneticPr fontId="5"/>
  </si>
  <si>
    <t>法非適用企業</t>
    <phoneticPr fontId="5"/>
  </si>
  <si>
    <t>特定地域生活排水処理事業特別会計</t>
    <phoneticPr fontId="5"/>
  </si>
  <si>
    <t>農業集落排水事業特別会計</t>
    <phoneticPr fontId="5"/>
  </si>
  <si>
    <t>下水道事業特別会計</t>
    <phoneticPr fontId="5"/>
  </si>
  <si>
    <t>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</si>
  <si>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</si>
  <si>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</si>
  <si>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</si>
  <si>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</si>
  <si>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</si>
  <si>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</si>
  <si>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</si>
  <si>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</si>
  <si>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</si>
  <si>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</si>
  <si>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</si>
  <si>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</si>
  <si>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</si>
  <si>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</si>
  <si>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</si>
  <si>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</si>
  <si>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</si>
  <si>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</si>
  <si>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</si>
  <si>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</si>
  <si>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</si>
  <si>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</si>
  <si>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</si>
  <si>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</si>
  <si>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</si>
  <si>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</si>
  <si>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</si>
  <si>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</si>
  <si>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</si>
  <si>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</si>
  <si>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</si>
  <si>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</si>
  <si>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</si>
  <si>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</si>
  <si>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</si>
  <si>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</si>
  <si>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</si>
  <si>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</si>
  <si>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</si>
  <si>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</si>
  <si>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</si>
  <si>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</si>
  <si>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</si>
  <si>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</si>
  <si>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</si>
  <si>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</si>
  <si>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</si>
  <si>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</si>
  <si>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</si>
  <si>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</si>
  <si>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</si>
  <si>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</si>
  <si>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</si>
  <si>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</si>
  <si>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</si>
  <si>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</si>
  <si>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</si>
  <si>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</si>
  <si>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</si>
  <si>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</si>
  <si>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</si>
  <si>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</si>
  <si>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</si>
  <si>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</si>
  <si>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</si>
  <si>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</si>
  <si>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</si>
  <si>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</si>
  <si>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</si>
  <si>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</si>
  <si>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</si>
  <si>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</si>
  <si>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</si>
  <si>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</si>
  <si>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</si>
  <si>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</si>
  <si>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</si>
  <si>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</si>
  <si>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</si>
  <si>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</si>
  <si>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</si>
  <si>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</si>
  <si>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</si>
  <si>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</si>
  <si>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</si>
  <si>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</si>
  <si>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</si>
  <si>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</si>
  <si>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</si>
  <si>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</si>
  <si>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</si>
  <si>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</si>
  <si>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</si>
  <si>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</si>
  <si>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</si>
  <si>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</si>
  <si>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</si>
  <si>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</si>
  <si>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</si>
  <si>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</si>
  <si>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</si>
  <si>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</si>
  <si>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</si>
  <si>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</si>
  <si>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</si>
  <si>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</si>
  <si>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</si>
  <si>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</si>
  <si>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</si>
  <si>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</si>
  <si>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</si>
  <si>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</si>
  <si>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</si>
  <si>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</si>
  <si>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</si>
  <si>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</si>
  <si>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</si>
  <si>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</si>
  <si>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</si>
  <si>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</si>
  <si>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</si>
  <si>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</si>
  <si>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</si>
  <si>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</si>
  <si>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</si>
  <si>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</si>
  <si>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</si>
  <si>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</si>
  <si>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</si>
  <si>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</si>
  <si>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</si>
  <si>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</si>
  <si>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</si>
  <si>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</si>
  <si>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</si>
  <si>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一般会計</t>
  </si>
  <si>
    <t>介護保険事業特別会計</t>
  </si>
  <si>
    <t>国民健康保険事業特別会計</t>
  </si>
  <si>
    <t>下水道事業特別会計</t>
  </si>
  <si>
    <t>住宅用地造成事業特別会計</t>
  </si>
  <si>
    <t>農業集落排水事業特別会計</t>
  </si>
  <si>
    <t>簡易水道事業特別会計</t>
  </si>
  <si>
    <t>特定地域生活排水処理事業特別会計</t>
  </si>
  <si>
    <t>その他会計（赤字）</t>
  </si>
  <si>
    <t>その他会計（黒字）</t>
  </si>
  <si>
    <t>R01</t>
    <phoneticPr fontId="5"/>
  </si>
  <si>
    <t>R02</t>
    <phoneticPr fontId="5"/>
  </si>
  <si>
    <t>R03</t>
    <phoneticPr fontId="5"/>
  </si>
  <si>
    <t>R04</t>
    <phoneticPr fontId="5"/>
  </si>
  <si>
    <t>R05</t>
    <phoneticPr fontId="5"/>
  </si>
  <si>
    <t>-</t>
    <phoneticPr fontId="2"/>
  </si>
  <si>
    <t>新潟県市町村総合事務組合（一般会計）</t>
    <rPh sb="0" eb="3">
      <t>ニイガタケン</t>
    </rPh>
    <rPh sb="3" eb="6">
      <t>シチョウソン</t>
    </rPh>
    <rPh sb="6" eb="8">
      <t>ソウゴウ</t>
    </rPh>
    <rPh sb="8" eb="10">
      <t>ジム</t>
    </rPh>
    <rPh sb="10" eb="12">
      <t>クミアイ</t>
    </rPh>
    <rPh sb="13" eb="15">
      <t>イッパン</t>
    </rPh>
    <rPh sb="15" eb="17">
      <t>カイケイ</t>
    </rPh>
    <phoneticPr fontId="8"/>
  </si>
  <si>
    <t>新潟県市町村総合事務組合（職員退職手当支給事業特別会計）</t>
    <rPh sb="0" eb="3">
      <t>ニイガタケン</t>
    </rPh>
    <rPh sb="3" eb="6">
      <t>シチョウソン</t>
    </rPh>
    <rPh sb="6" eb="8">
      <t>ソウゴウ</t>
    </rPh>
    <rPh sb="8" eb="10">
      <t>ジム</t>
    </rPh>
    <rPh sb="10" eb="12">
      <t>クミアイ</t>
    </rPh>
    <rPh sb="13" eb="15">
      <t>ショクイン</t>
    </rPh>
    <rPh sb="15" eb="17">
      <t>タイショク</t>
    </rPh>
    <rPh sb="17" eb="19">
      <t>テアテ</t>
    </rPh>
    <rPh sb="19" eb="21">
      <t>シキュウ</t>
    </rPh>
    <rPh sb="21" eb="23">
      <t>ジギョウ</t>
    </rPh>
    <rPh sb="23" eb="25">
      <t>トクベツ</t>
    </rPh>
    <rPh sb="25" eb="27">
      <t>カイケイ</t>
    </rPh>
    <phoneticPr fontId="8"/>
  </si>
  <si>
    <t>新潟県市町村総合事務組合（消防団員等公務災害補償事業特別会計）</t>
    <rPh sb="0" eb="3">
      <t>ニイガタケン</t>
    </rPh>
    <rPh sb="3" eb="6">
      <t>シチョウソン</t>
    </rPh>
    <rPh sb="6" eb="8">
      <t>ソウゴウ</t>
    </rPh>
    <rPh sb="8" eb="10">
      <t>ジム</t>
    </rPh>
    <rPh sb="10" eb="12">
      <t>クミアイ</t>
    </rPh>
    <rPh sb="13" eb="15">
      <t>ショウボウ</t>
    </rPh>
    <rPh sb="15" eb="16">
      <t>ダン</t>
    </rPh>
    <rPh sb="16" eb="17">
      <t>イン</t>
    </rPh>
    <rPh sb="17" eb="18">
      <t>トウ</t>
    </rPh>
    <rPh sb="18" eb="20">
      <t>コウム</t>
    </rPh>
    <rPh sb="20" eb="22">
      <t>サイガイ</t>
    </rPh>
    <rPh sb="22" eb="24">
      <t>ホショウ</t>
    </rPh>
    <rPh sb="24" eb="26">
      <t>ジギョウ</t>
    </rPh>
    <rPh sb="26" eb="28">
      <t>トクベツ</t>
    </rPh>
    <rPh sb="28" eb="30">
      <t>カイケイ</t>
    </rPh>
    <phoneticPr fontId="8"/>
  </si>
  <si>
    <t>新潟県市町村総合事務組合（消防賞じゅつ金支給事業特別会計）</t>
    <rPh sb="0" eb="3">
      <t>ニイガタケン</t>
    </rPh>
    <rPh sb="3" eb="6">
      <t>シチョウソン</t>
    </rPh>
    <rPh sb="6" eb="8">
      <t>ソウゴウ</t>
    </rPh>
    <rPh sb="8" eb="10">
      <t>ジム</t>
    </rPh>
    <rPh sb="10" eb="12">
      <t>クミアイ</t>
    </rPh>
    <rPh sb="13" eb="15">
      <t>ショウボウ</t>
    </rPh>
    <rPh sb="15" eb="16">
      <t>ショウ</t>
    </rPh>
    <rPh sb="19" eb="20">
      <t>キン</t>
    </rPh>
    <rPh sb="20" eb="22">
      <t>シキュウ</t>
    </rPh>
    <rPh sb="22" eb="24">
      <t>ジギョウ</t>
    </rPh>
    <rPh sb="24" eb="26">
      <t>トクベツ</t>
    </rPh>
    <rPh sb="26" eb="28">
      <t>カイケイ</t>
    </rPh>
    <phoneticPr fontId="8"/>
  </si>
  <si>
    <t>新潟県市町村総合事務組合（非常勤職員公務補償等特別会計）</t>
    <rPh sb="0" eb="3">
      <t>ニイガタケン</t>
    </rPh>
    <rPh sb="3" eb="6">
      <t>シチョウソン</t>
    </rPh>
    <rPh sb="6" eb="8">
      <t>ソウゴウ</t>
    </rPh>
    <rPh sb="8" eb="10">
      <t>ジム</t>
    </rPh>
    <rPh sb="10" eb="12">
      <t>クミアイ</t>
    </rPh>
    <rPh sb="13" eb="16">
      <t>ヒジョウキン</t>
    </rPh>
    <rPh sb="16" eb="18">
      <t>ショクイン</t>
    </rPh>
    <rPh sb="18" eb="20">
      <t>コウム</t>
    </rPh>
    <rPh sb="20" eb="23">
      <t>ホショウナド</t>
    </rPh>
    <rPh sb="23" eb="25">
      <t>トクベツ</t>
    </rPh>
    <rPh sb="25" eb="27">
      <t>カイケイ</t>
    </rPh>
    <phoneticPr fontId="8"/>
  </si>
  <si>
    <t>新潟県市町村総合事務組合（交通災害共済事業特別会計）</t>
    <rPh sb="0" eb="3">
      <t>ニイガタケン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8"/>
  </si>
  <si>
    <t>新潟県後期高齢者医療広域連合（一般会計）</t>
    <rPh sb="0" eb="3">
      <t>ニイガタケン</t>
    </rPh>
    <rPh sb="3" eb="5">
      <t>コウキ</t>
    </rPh>
    <rPh sb="5" eb="8">
      <t>コウレイシャ</t>
    </rPh>
    <rPh sb="8" eb="10">
      <t>イリョウ</t>
    </rPh>
    <rPh sb="10" eb="12">
      <t>コウイキ</t>
    </rPh>
    <rPh sb="12" eb="14">
      <t>レンゴウ</t>
    </rPh>
    <rPh sb="15" eb="17">
      <t>イッパン</t>
    </rPh>
    <rPh sb="17" eb="19">
      <t>カイケイ</t>
    </rPh>
    <phoneticPr fontId="8"/>
  </si>
  <si>
    <t>新潟県後期高齢者医療広域連合（後期高齢者医療特別会計）</t>
    <rPh sb="0" eb="3">
      <t>ニイガタケン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8"/>
  </si>
  <si>
    <t>寺泊老人ホーム組合</t>
    <rPh sb="0" eb="2">
      <t>テラドマリ</t>
    </rPh>
    <rPh sb="2" eb="4">
      <t>ロウジン</t>
    </rPh>
    <rPh sb="7" eb="9">
      <t>クミアイ</t>
    </rPh>
    <phoneticPr fontId="8"/>
  </si>
  <si>
    <t>公共用施設維持補修基金</t>
    <rPh sb="0" eb="3">
      <t>コウキョウヨウ</t>
    </rPh>
    <rPh sb="3" eb="5">
      <t>シセツ</t>
    </rPh>
    <rPh sb="5" eb="7">
      <t>イジ</t>
    </rPh>
    <rPh sb="7" eb="9">
      <t>ホシュウ</t>
    </rPh>
    <rPh sb="9" eb="11">
      <t>キキン</t>
    </rPh>
    <phoneticPr fontId="5"/>
  </si>
  <si>
    <t>地域福祉基金</t>
    <rPh sb="0" eb="2">
      <t>チイキ</t>
    </rPh>
    <rPh sb="2" eb="4">
      <t>フクシ</t>
    </rPh>
    <rPh sb="4" eb="6">
      <t>キキン</t>
    </rPh>
    <phoneticPr fontId="2"/>
  </si>
  <si>
    <t>天領の里事業運営基金</t>
    <rPh sb="0" eb="2">
      <t>テンリョウ</t>
    </rPh>
    <rPh sb="3" eb="4">
      <t>サト</t>
    </rPh>
    <rPh sb="4" eb="6">
      <t>ジギョウ</t>
    </rPh>
    <rPh sb="6" eb="8">
      <t>ウンエイ</t>
    </rPh>
    <rPh sb="8" eb="10">
      <t>キキン</t>
    </rPh>
    <phoneticPr fontId="2"/>
  </si>
  <si>
    <t>社会福祉基金</t>
    <rPh sb="0" eb="2">
      <t>シャカイ</t>
    </rPh>
    <rPh sb="2" eb="4">
      <t>フクシ</t>
    </rPh>
    <rPh sb="4" eb="6">
      <t>キキン</t>
    </rPh>
    <phoneticPr fontId="2"/>
  </si>
  <si>
    <t>ふるさと出雲崎応援基金</t>
    <rPh sb="4" eb="7">
      <t>イズモザキ</t>
    </rPh>
    <rPh sb="7" eb="9">
      <t>オウエン</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</si>
</sst>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330026</c:v>
                </c:pt>
                <c:pt idx="3">
                  <c:v>278179</c:v>
                </c:pt>
                <c:pt idx="4">
                  <c:v>283153</c:v>
                </c:pt>
              </c:numCache>
            </c:numRef>
          </c:val>
          <c:smooth val="0"/>
          <c:extLst>
            <c:ext xmlns:c16="http://schemas.microsoft.com/office/drawing/2014/chart" uri="{C3380CC4-5D6E-409C-BE32-E72D297353CC}">
              <c16:uniqueId val="{00000000-97E5-4D80-B59B-AB19CE175DF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104150</c:v>
                </c:pt>
                <c:pt idx="1">
                  <c:v>82613</c:v>
                </c:pt>
                <c:pt idx="2">
                  <c:v>77399</c:v>
                </c:pt>
                <c:pt idx="3">
                  <c:v>67187</c:v>
                </c:pt>
                <c:pt idx="4">
                  <c:v>81578</c:v>
                </c:pt>
              </c:numCache>
            </c:numRef>
          </c:val>
          <c:smooth val="0"/>
          <c:extLst>
            <c:ext xmlns:c16="http://schemas.microsoft.com/office/drawing/2014/chart" uri="{C3380CC4-5D6E-409C-BE32-E72D297353CC}">
              <c16:uniqueId val="{00000001-97E5-4D80-B59B-AB19CE175DF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6.66</c:v>
                </c:pt>
                <c:pt idx="1">
                  <c:v>5.96</c:v>
                </c:pt>
                <c:pt idx="2">
                  <c:v>5.35</c:v>
                </c:pt>
                <c:pt idx="3">
                  <c:v>6.02</c:v>
                </c:pt>
                <c:pt idx="4">
                  <c:v>5.97</c:v>
                </c:pt>
              </c:numCache>
            </c:numRef>
          </c:val>
          <c:extLst>
            <c:ext xmlns:c16="http://schemas.microsoft.com/office/drawing/2014/chart" uri="{C3380CC4-5D6E-409C-BE32-E72D297353CC}">
              <c16:uniqueId val="{00000000-AE4E-425C-81AD-4B67C9DD2E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86.61</c:v>
                </c:pt>
                <c:pt idx="1">
                  <c:v>84.79</c:v>
                </c:pt>
                <c:pt idx="2">
                  <c:v>87.92</c:v>
                </c:pt>
                <c:pt idx="3">
                  <c:v>96.09</c:v>
                </c:pt>
                <c:pt idx="4">
                  <c:v>99.22</c:v>
                </c:pt>
              </c:numCache>
            </c:numRef>
          </c:val>
          <c:extLst>
            <c:ext xmlns:c16="http://schemas.microsoft.com/office/drawing/2014/chart" uri="{C3380CC4-5D6E-409C-BE32-E72D297353CC}">
              <c16:uniqueId val="{00000001-AE4E-425C-81AD-4B67C9DD2E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3.08</c:v>
                </c:pt>
                <c:pt idx="2">
                  <c:v>10.33</c:v>
                </c:pt>
                <c:pt idx="3">
                  <c:v>5.04</c:v>
                </c:pt>
                <c:pt idx="4">
                  <c:v>4.62</c:v>
                </c:pt>
              </c:numCache>
            </c:numRef>
          </c:val>
          <c:smooth val="0"/>
          <c:extLst>
            <c:ext xmlns:c16="http://schemas.microsoft.com/office/drawing/2014/chart" uri="{C3380CC4-5D6E-409C-BE32-E72D297353CC}">
              <c16:uniqueId val="{00000002-AE4E-425C-81AD-4B67C9DD2E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0.04</c:v>
                </c:pt>
                <c:pt idx="8">
                  <c:v>#N/A</c:v>
                </c:pt>
                <c:pt idx="9">
                  <c:v>0.06</c:v>
                </c:pt>
              </c:numCache>
            </c:numRef>
          </c:val>
          <c:extLst>
            <c:ext xmlns:c16="http://schemas.microsoft.com/office/drawing/2014/chart" uri="{C3380CC4-5D6E-409C-BE32-E72D297353CC}">
              <c16:uniqueId val="{00000000-B513-4E42-A76B-757D2D79EB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13-4E42-A76B-757D2D79EBCA}"/>
            </c:ext>
          </c:extLst>
        </c:ser>
        <c:ser>
          <c:idx val="2"/>
          <c:order val="2"/>
          <c:tx>
            <c:strRef>
              <c:f>データシート!$A$29</c:f>
              <c:strCache>
                <c:ptCount val="1"/>
                <c:pt idx="0">
                  <c:v>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0.05</c:v>
                </c:pt>
                <c:pt idx="2">
                  <c:v>#N/A</c:v>
                </c:pt>
                <c:pt idx="3">
                  <c:v>0.04</c:v>
                </c:pt>
                <c:pt idx="4">
                  <c:v>#N/A</c:v>
                </c:pt>
                <c:pt idx="5">
                  <c:v>0.06</c:v>
                </c:pt>
                <c:pt idx="6">
                  <c:v>#N/A</c:v>
                </c:pt>
                <c:pt idx="7">
                  <c:v>0.06</c:v>
                </c:pt>
                <c:pt idx="8">
                  <c:v>#N/A</c:v>
                </c:pt>
                <c:pt idx="9">
                  <c:v>0.15</c:v>
                </c:pt>
              </c:numCache>
            </c:numRef>
          </c:val>
          <c:extLst>
            <c:ext xmlns:c16="http://schemas.microsoft.com/office/drawing/2014/chart" uri="{C3380CC4-5D6E-409C-BE32-E72D297353CC}">
              <c16:uniqueId val="{00000002-B513-4E42-A76B-757D2D79EBCA}"/>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0.3</c:v>
                </c:pt>
                <c:pt idx="2">
                  <c:v>#N/A</c:v>
                </c:pt>
                <c:pt idx="3">
                  <c:v>0.31</c:v>
                </c:pt>
                <c:pt idx="4">
                  <c:v>#N/A</c:v>
                </c:pt>
                <c:pt idx="5">
                  <c:v>0.17</c:v>
                </c:pt>
                <c:pt idx="6">
                  <c:v>#N/A</c:v>
                </c:pt>
                <c:pt idx="7">
                  <c:v>0.3</c:v>
                </c:pt>
                <c:pt idx="8">
                  <c:v>#N/A</c:v>
                </c:pt>
                <c:pt idx="9">
                  <c:v>0.22</c:v>
                </c:pt>
              </c:numCache>
            </c:numRef>
          </c:val>
          <c:extLst>
            <c:ext xmlns:c16="http://schemas.microsoft.com/office/drawing/2014/chart" uri="{C3380CC4-5D6E-409C-BE32-E72D297353CC}">
              <c16:uniqueId val="{00000003-B513-4E42-A76B-757D2D79EBC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0.23</c:v>
                </c:pt>
                <c:pt idx="4">
                  <c:v>#N/A</c:v>
                </c:pt>
                <c:pt idx="5">
                  <c:v>0.19</c:v>
                </c:pt>
                <c:pt idx="6">
                  <c:v>#N/A</c:v>
                </c:pt>
                <c:pt idx="7">
                  <c:v>0.24</c:v>
                </c:pt>
                <c:pt idx="8">
                  <c:v>#N/A</c:v>
                </c:pt>
                <c:pt idx="9">
                  <c:v>0.23</c:v>
                </c:pt>
              </c:numCache>
            </c:numRef>
          </c:val>
          <c:extLst>
            <c:ext xmlns:c16="http://schemas.microsoft.com/office/drawing/2014/chart" uri="{C3380CC4-5D6E-409C-BE32-E72D297353CC}">
              <c16:uniqueId val="{00000004-B513-4E42-A76B-757D2D79EBCA}"/>
            </c:ext>
          </c:extLst>
        </c:ser>
        <c:ser>
          <c:idx val="5"/>
          <c:order val="5"/>
          <c:tx>
            <c:strRef>
              <c:f>データシート!$A$32</c:f>
              <c:strCache>
                <c:ptCount val="1"/>
                <c:pt idx="0">
                  <c:v>住宅用地造成事業特別会計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1.94</c:v>
                </c:pt>
                <c:pt idx="2">
                  <c:v>#N/A</c:v>
                </c:pt>
                <c:pt idx="3">
                  <c:v>0.52</c:v>
                </c:pt>
                <c:pt idx="4">
                  <c:v>#N/A</c:v>
                </c:pt>
                <c:pt idx="5">
                  <c:v>0.03</c:v>
                </c:pt>
                <c:pt idx="6">
                  <c:v>#N/A</c:v>
                </c:pt>
                <c:pt idx="7">
                  <c:v>0.02</c:v>
                </c:pt>
                <c:pt idx="8">
                  <c:v>#N/A</c:v>
                </c:pt>
                <c:pt idx="9">
                  <c:v>0.42</c:v>
                </c:pt>
              </c:numCache>
            </c:numRef>
          </c:val>
          <c:extLst>
            <c:ext xmlns:c16="http://schemas.microsoft.com/office/drawing/2014/chart" uri="{C3380CC4-5D6E-409C-BE32-E72D297353CC}">
              <c16:uniqueId val="{00000005-B513-4E42-A76B-757D2D79EBCA}"/>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0.16</c:v>
                </c:pt>
                <c:pt idx="2">
                  <c:v>#N/A</c:v>
                </c:pt>
                <c:pt idx="3">
                  <c:v>0.18</c:v>
                </c:pt>
                <c:pt idx="4">
                  <c:v>#N/A</c:v>
                </c:pt>
                <c:pt idx="5">
                  <c:v>0.2</c:v>
                </c:pt>
                <c:pt idx="6">
                  <c:v>#N/A</c:v>
                </c:pt>
                <c:pt idx="7">
                  <c:v>0.27</c:v>
                </c:pt>
                <c:pt idx="8">
                  <c:v>#N/A</c:v>
                </c:pt>
                <c:pt idx="9">
                  <c:v>0.49</c:v>
                </c:pt>
              </c:numCache>
            </c:numRef>
          </c:val>
          <c:extLst>
            <c:ext xmlns:c16="http://schemas.microsoft.com/office/drawing/2014/chart" uri="{C3380CC4-5D6E-409C-BE32-E72D297353CC}">
              <c16:uniqueId val="{00000006-B513-4E42-A76B-757D2D79EBC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2.02</c:v>
                </c:pt>
                <c:pt idx="2">
                  <c:v>#N/A</c:v>
                </c:pt>
                <c:pt idx="3">
                  <c:v>2.13</c:v>
                </c:pt>
                <c:pt idx="4">
                  <c:v>#N/A</c:v>
                </c:pt>
                <c:pt idx="5">
                  <c:v>1.87</c:v>
                </c:pt>
                <c:pt idx="6">
                  <c:v>#N/A</c:v>
                </c:pt>
                <c:pt idx="7">
                  <c:v>1.63</c:v>
                </c:pt>
                <c:pt idx="8">
                  <c:v>#N/A</c:v>
                </c:pt>
                <c:pt idx="9">
                  <c:v>1.35</c:v>
                </c:pt>
              </c:numCache>
            </c:numRef>
          </c:val>
          <c:extLst>
            <c:ext xmlns:c16="http://schemas.microsoft.com/office/drawing/2014/chart" uri="{C3380CC4-5D6E-409C-BE32-E72D297353CC}">
              <c16:uniqueId val="{00000007-B513-4E42-A76B-757D2D79EBCA}"/>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0.87</c:v>
                </c:pt>
                <c:pt idx="2">
                  <c:v>#N/A</c:v>
                </c:pt>
                <c:pt idx="3">
                  <c:v>1.0900000000000001</c:v>
                </c:pt>
                <c:pt idx="4">
                  <c:v>#N/A</c:v>
                </c:pt>
                <c:pt idx="5">
                  <c:v>1.42</c:v>
                </c:pt>
                <c:pt idx="6">
                  <c:v>#N/A</c:v>
                </c:pt>
                <c:pt idx="7">
                  <c:v>2.0499999999999998</c:v>
                </c:pt>
                <c:pt idx="8">
                  <c:v>#N/A</c:v>
                </c:pt>
                <c:pt idx="9">
                  <c:v>1.45</c:v>
                </c:pt>
              </c:numCache>
            </c:numRef>
          </c:val>
          <c:extLst>
            <c:ext xmlns:c16="http://schemas.microsoft.com/office/drawing/2014/chart" uri="{C3380CC4-5D6E-409C-BE32-E72D297353CC}">
              <c16:uniqueId val="{00000008-B513-4E42-A76B-757D2D79EB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6.66</c:v>
                </c:pt>
                <c:pt idx="2">
                  <c:v>#N/A</c:v>
                </c:pt>
                <c:pt idx="3">
                  <c:v>5.96</c:v>
                </c:pt>
                <c:pt idx="4">
                  <c:v>#N/A</c:v>
                </c:pt>
                <c:pt idx="5">
                  <c:v>5.35</c:v>
                </c:pt>
                <c:pt idx="6">
                  <c:v>#N/A</c:v>
                </c:pt>
                <c:pt idx="7">
                  <c:v>6.02</c:v>
                </c:pt>
                <c:pt idx="8">
                  <c:v>#N/A</c:v>
                </c:pt>
                <c:pt idx="9">
                  <c:v>5.97</c:v>
                </c:pt>
              </c:numCache>
            </c:numRef>
          </c:val>
          <c:extLst>
            <c:ext xmlns:c16="http://schemas.microsoft.com/office/drawing/2014/chart" uri="{C3380CC4-5D6E-409C-BE32-E72D297353CC}">
              <c16:uniqueId val="{00000009-B513-4E42-A76B-757D2D79EBC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392</c:v>
                </c:pt>
                <c:pt idx="5">
                  <c:v>402</c:v>
                </c:pt>
                <c:pt idx="8">
                  <c:v>383</c:v>
                </c:pt>
                <c:pt idx="11">
                  <c:v>371</c:v>
                </c:pt>
                <c:pt idx="14">
                  <c:v>368</c:v>
                </c:pt>
              </c:numCache>
            </c:numRef>
          </c:val>
          <c:extLst>
            <c:ext xmlns:c16="http://schemas.microsoft.com/office/drawing/2014/chart" uri="{C3380CC4-5D6E-409C-BE32-E72D297353CC}">
              <c16:uniqueId val="{00000000-C00A-4A52-9B84-44BE7CBF00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00A-4A52-9B84-44BE7CBF00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2-C00A-4A52-9B84-44BE7CBF00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00A-4A52-9B84-44BE7CBF00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155</c:v>
                </c:pt>
                <c:pt idx="3">
                  <c:v>156</c:v>
                </c:pt>
                <c:pt idx="6">
                  <c:v>156</c:v>
                </c:pt>
                <c:pt idx="9">
                  <c:v>148</c:v>
                </c:pt>
                <c:pt idx="12">
                  <c:v>147</c:v>
                </c:pt>
              </c:numCache>
            </c:numRef>
          </c:val>
          <c:extLst>
            <c:ext xmlns:c16="http://schemas.microsoft.com/office/drawing/2014/chart" uri="{C3380CC4-5D6E-409C-BE32-E72D297353CC}">
              <c16:uniqueId val="{00000004-C00A-4A52-9B84-44BE7CBF00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00A-4A52-9B84-44BE7CBF00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00A-4A52-9B84-44BE7CBF00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395</c:v>
                </c:pt>
                <c:pt idx="3">
                  <c:v>418</c:v>
                </c:pt>
                <c:pt idx="6">
                  <c:v>395</c:v>
                </c:pt>
                <c:pt idx="9">
                  <c:v>393</c:v>
                </c:pt>
                <c:pt idx="12">
                  <c:v>405</c:v>
                </c:pt>
              </c:numCache>
            </c:numRef>
          </c:val>
          <c:extLst>
            <c:ext xmlns:c16="http://schemas.microsoft.com/office/drawing/2014/chart" uri="{C3380CC4-5D6E-409C-BE32-E72D297353CC}">
              <c16:uniqueId val="{00000007-C00A-4A52-9B84-44BE7CBF00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161</c:v>
                </c:pt>
                <c:pt idx="2">
                  <c:v>#N/A</c:v>
                </c:pt>
                <c:pt idx="3">
                  <c:v>#N/A</c:v>
                </c:pt>
                <c:pt idx="4">
                  <c:v>172</c:v>
                </c:pt>
                <c:pt idx="5">
                  <c:v>#N/A</c:v>
                </c:pt>
                <c:pt idx="6">
                  <c:v>#N/A</c:v>
                </c:pt>
                <c:pt idx="7">
                  <c:v>168</c:v>
                </c:pt>
                <c:pt idx="8">
                  <c:v>#N/A</c:v>
                </c:pt>
                <c:pt idx="9">
                  <c:v>#N/A</c:v>
                </c:pt>
                <c:pt idx="10">
                  <c:v>170</c:v>
                </c:pt>
                <c:pt idx="11">
                  <c:v>#N/A</c:v>
                </c:pt>
                <c:pt idx="12">
                  <c:v>#N/A</c:v>
                </c:pt>
                <c:pt idx="13">
                  <c:v>184</c:v>
                </c:pt>
                <c:pt idx="14">
                  <c:v>#N/A</c:v>
                </c:pt>
              </c:numCache>
            </c:numRef>
          </c:val>
          <c:smooth val="0"/>
          <c:extLst>
            <c:ext xmlns:c16="http://schemas.microsoft.com/office/drawing/2014/chart" uri="{C3380CC4-5D6E-409C-BE32-E72D297353CC}">
              <c16:uniqueId val="{00000008-C00A-4A52-9B84-44BE7CBF00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3446</c:v>
                </c:pt>
                <c:pt idx="5">
                  <c:v>3242</c:v>
                </c:pt>
                <c:pt idx="8">
                  <c:v>3061</c:v>
                </c:pt>
                <c:pt idx="11">
                  <c:v>2849</c:v>
                </c:pt>
                <c:pt idx="14">
                  <c:v>2648</c:v>
                </c:pt>
              </c:numCache>
            </c:numRef>
          </c:val>
          <c:extLst>
            <c:ext xmlns:c16="http://schemas.microsoft.com/office/drawing/2014/chart" uri="{C3380CC4-5D6E-409C-BE32-E72D297353CC}">
              <c16:uniqueId val="{00000000-2C1C-4105-A773-6B89C8EE96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1C-4105-A773-6B89C8EE96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2286</c:v>
                </c:pt>
                <c:pt idx="5">
                  <c:v>2432</c:v>
                </c:pt>
                <c:pt idx="8">
                  <c:v>2765</c:v>
                </c:pt>
                <c:pt idx="11">
                  <c:v>2866</c:v>
                </c:pt>
                <c:pt idx="14">
                  <c:v>3002</c:v>
                </c:pt>
              </c:numCache>
            </c:numRef>
          </c:val>
          <c:extLst>
            <c:ext xmlns:c16="http://schemas.microsoft.com/office/drawing/2014/chart" uri="{C3380CC4-5D6E-409C-BE32-E72D297353CC}">
              <c16:uniqueId val="{00000002-2C1C-4105-A773-6B89C8EE96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1C-4105-A773-6B89C8EE96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1C-4105-A773-6B89C8EE96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1C-4105-A773-6B89C8EE96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480</c:v>
                </c:pt>
                <c:pt idx="3">
                  <c:v>474</c:v>
                </c:pt>
                <c:pt idx="6">
                  <c:v>405</c:v>
                </c:pt>
                <c:pt idx="9">
                  <c:v>308</c:v>
                </c:pt>
                <c:pt idx="12">
                  <c:v>406</c:v>
                </c:pt>
              </c:numCache>
            </c:numRef>
          </c:val>
          <c:extLst>
            <c:ext xmlns:c16="http://schemas.microsoft.com/office/drawing/2014/chart" uri="{C3380CC4-5D6E-409C-BE32-E72D297353CC}">
              <c16:uniqueId val="{00000006-2C1C-4105-A773-6B89C8EE96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C1C-4105-A773-6B89C8EE96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1045</c:v>
                </c:pt>
                <c:pt idx="3">
                  <c:v>982</c:v>
                </c:pt>
                <c:pt idx="6">
                  <c:v>902</c:v>
                </c:pt>
                <c:pt idx="9">
                  <c:v>827</c:v>
                </c:pt>
                <c:pt idx="12">
                  <c:v>869</c:v>
                </c:pt>
              </c:numCache>
            </c:numRef>
          </c:val>
          <c:extLst>
            <c:ext xmlns:c16="http://schemas.microsoft.com/office/drawing/2014/chart" uri="{C3380CC4-5D6E-409C-BE32-E72D297353CC}">
              <c16:uniqueId val="{00000008-2C1C-4105-A773-6B89C8EE96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2</c:v>
                </c:pt>
                <c:pt idx="6">
                  <c:v>1</c:v>
                </c:pt>
                <c:pt idx="9">
                  <c:v>1</c:v>
                </c:pt>
                <c:pt idx="12">
                  <c:v>0</c:v>
                </c:pt>
              </c:numCache>
            </c:numRef>
          </c:val>
          <c:extLst>
            <c:ext xmlns:c16="http://schemas.microsoft.com/office/drawing/2014/chart" uri="{C3380CC4-5D6E-409C-BE32-E72D297353CC}">
              <c16:uniqueId val="{00000009-2C1C-4105-A773-6B89C8EE96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3394</c:v>
                </c:pt>
                <c:pt idx="3">
                  <c:v>3198</c:v>
                </c:pt>
                <c:pt idx="6">
                  <c:v>3027</c:v>
                </c:pt>
                <c:pt idx="9">
                  <c:v>2783</c:v>
                </c:pt>
                <c:pt idx="12">
                  <c:v>2559</c:v>
                </c:pt>
              </c:numCache>
            </c:numRef>
          </c:val>
          <c:extLst>
            <c:ext xmlns:c16="http://schemas.microsoft.com/office/drawing/2014/chart" uri="{C3380CC4-5D6E-409C-BE32-E72D297353CC}">
              <c16:uniqueId val="{0000000A-2C1C-4105-A773-6B89C8EE96B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1C-4105-A773-6B89C8EE96B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2106</c:v>
                </c:pt>
                <c:pt idx="1">
                  <c:v>2211</c:v>
                </c:pt>
                <c:pt idx="2">
                  <c:v>2318</c:v>
                </c:pt>
              </c:numCache>
            </c:numRef>
          </c:val>
          <c:extLst>
            <c:ext xmlns:c16="http://schemas.microsoft.com/office/drawing/2014/chart" uri="{C3380CC4-5D6E-409C-BE32-E72D297353CC}">
              <c16:uniqueId val="{00000000-3F08-471F-B6A8-47150AB199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131</c:v>
                </c:pt>
                <c:pt idx="1">
                  <c:v>131</c:v>
                </c:pt>
                <c:pt idx="2">
                  <c:v>120</c:v>
                </c:pt>
              </c:numCache>
            </c:numRef>
          </c:val>
          <c:extLst>
            <c:ext xmlns:c16="http://schemas.microsoft.com/office/drawing/2014/chart" uri="{C3380CC4-5D6E-409C-BE32-E72D297353CC}">
              <c16:uniqueId val="{00000001-3F08-471F-B6A8-47150AB199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528</c:v>
                </c:pt>
                <c:pt idx="1">
                  <c:v>523</c:v>
                </c:pt>
                <c:pt idx="2">
                  <c:v>564</c:v>
                </c:pt>
              </c:numCache>
            </c:numRef>
          </c:val>
          <c:extLst>
            <c:ext xmlns:c16="http://schemas.microsoft.com/office/drawing/2014/chart" uri="{C3380CC4-5D6E-409C-BE32-E72D297353CC}">
              <c16:uniqueId val="{00000002-3F08-471F-B6A8-47150AB199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
3,972
44.41
3,848,138
3,690,274
139,565
2,336,643
2,558,578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景気動向が不透明な中、個人・法人関係の伸び悩みや人口減少、全国平均を上回る高齢化率（令和５年度末</a:t>
          </a:r>
          <a:r>
            <a:rPr kumimoji="1" lang="en-US" altLang="ja-JP" sz="1300">
              <a:latin typeface="ＭＳ Ｐゴシック" panose="020B0600070205080204" pitchFamily="50" charset="-128"/>
              <a:ea typeface="ＭＳ Ｐゴシック" panose="020B0600070205080204" pitchFamily="50" charset="-128"/>
            </a:rPr>
            <a:t>44.9%</a:t>
          </a:r>
          <a:r>
            <a:rPr kumimoji="1" lang="ja-JP" altLang="en-US" sz="1300">
              <a:latin typeface="ＭＳ Ｐゴシック" panose="020B0600070205080204" pitchFamily="50" charset="-128"/>
              <a:ea typeface="ＭＳ Ｐゴシック" panose="020B0600070205080204" pitchFamily="50" charset="-128"/>
            </a:rPr>
            <a:t>）により、財政基盤が弱く、比率は類似団体より若干下回っているが、ほぼ同程度で推移している。</a:t>
          </a:r>
        </a:p>
        <a:p>
          <a:r>
            <a:rPr kumimoji="1" lang="ja-JP" altLang="en-US" sz="1300">
              <a:latin typeface="ＭＳ Ｐゴシック" panose="020B0600070205080204" pitchFamily="50" charset="-128"/>
              <a:ea typeface="ＭＳ Ｐゴシック" panose="020B0600070205080204" pitchFamily="50" charset="-128"/>
            </a:rPr>
            <a:t>引き続き事務事業の選択と集中により、限られた財源を有効活用しながら、行政の効率化、財政の健全化に努め、現在の指標を確保できるよう取り組む。</a:t>
          </a:r>
        </a:p>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56727</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2892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143104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56727</xdr:rowOff>
    </xdr:from>
    <xdr:to>
      <xdr:col>24</xdr:col>
      <xdr:colOff>12700</xdr:colOff>
      <xdr:row>36</xdr:row>
      <xdr:rowOff>56727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60537</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0433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52494</xdr:rowOff>
    </xdr:from>
    <xdr:to>
      <xdr:col>19</xdr:col>
      <xdr:colOff>133350</xdr:colOff>
      <xdr:row>44</xdr:row>
      <xdr:rowOff>60537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157056</xdr:rowOff>
    </xdr:from>
    <xdr:to>
      <xdr:col>19</xdr:col>
      <xdr:colOff>184150</xdr:colOff>
      <xdr:row>44</xdr:row>
      <xdr:rowOff>87206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97383</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149013</xdr:rowOff>
    </xdr:from>
    <xdr:to>
      <xdr:col>15</xdr:col>
      <xdr:colOff>133350</xdr:colOff>
      <xdr:row>44</xdr:row>
      <xdr:rowOff>79163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89340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9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140970</xdr:rowOff>
    </xdr:from>
    <xdr:to>
      <xdr:col>7</xdr:col>
      <xdr:colOff>31750</xdr:colOff>
      <xdr:row>44</xdr:row>
      <xdr:rowOff>71120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81297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9737</xdr:rowOff>
    </xdr:from>
    <xdr:to>
      <xdr:col>19</xdr:col>
      <xdr:colOff>184150</xdr:colOff>
      <xdr:row>44</xdr:row>
      <xdr:rowOff>111337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96114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39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88071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歳入は、普通交付税が増額となった。歳出では、人件費や公債費が僅かに増加したが、昨年度より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ポイント減少した。更なる経常的経費の削減及び事務事業の見直し等により経常収支比率が上昇しないように努める。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171027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10233"/>
          <a:ext cx="0" cy="15764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84667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46198"/>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36847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32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53552</xdr:rowOff>
    </xdr:from>
    <xdr:to>
      <xdr:col>19</xdr:col>
      <xdr:colOff>133350</xdr:colOff>
      <xdr:row>62</xdr:row>
      <xdr:rowOff>84667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340552"/>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119380</xdr:rowOff>
    </xdr:from>
    <xdr:to>
      <xdr:col>19</xdr:col>
      <xdr:colOff>184150</xdr:colOff>
      <xdr:row>61</xdr:row>
      <xdr:rowOff>49530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53552</xdr:rowOff>
    </xdr:from>
    <xdr:to>
      <xdr:col>15</xdr:col>
      <xdr:colOff>82550</xdr:colOff>
      <xdr:row>62</xdr:row>
      <xdr:rowOff>72602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34055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158115</xdr:rowOff>
    </xdr:from>
    <xdr:to>
      <xdr:col>15</xdr:col>
      <xdr:colOff>133350</xdr:colOff>
      <xdr:row>60</xdr:row>
      <xdr:rowOff>88265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98442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72602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38155"/>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16298</xdr:rowOff>
    </xdr:from>
    <xdr:to>
      <xdr:col>11</xdr:col>
      <xdr:colOff>82550</xdr:colOff>
      <xdr:row>61</xdr:row>
      <xdr:rowOff>117898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47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128075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56515</xdr:rowOff>
    </xdr:from>
    <xdr:to>
      <xdr:col>7</xdr:col>
      <xdr:colOff>31750</xdr:colOff>
      <xdr:row>61</xdr:row>
      <xdr:rowOff>158115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168292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136948</xdr:rowOff>
    </xdr:from>
    <xdr:to>
      <xdr:col>23</xdr:col>
      <xdr:colOff>184150</xdr:colOff>
      <xdr:row>62</xdr:row>
      <xdr:rowOff>67098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109025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6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120244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2752</xdr:rowOff>
    </xdr:from>
    <xdr:to>
      <xdr:col>15</xdr:col>
      <xdr:colOff>133350</xdr:colOff>
      <xdr:row>60</xdr:row>
      <xdr:rowOff>104352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28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89129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21802</xdr:rowOff>
    </xdr:from>
    <xdr:to>
      <xdr:col>11</xdr:col>
      <xdr:colOff>82550</xdr:colOff>
      <xdr:row>62</xdr:row>
      <xdr:rowOff>123402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108179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3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128905</xdr:rowOff>
    </xdr:from>
    <xdr:to>
      <xdr:col>7</xdr:col>
      <xdr:colOff>31750</xdr:colOff>
      <xdr:row>62</xdr:row>
      <xdr:rowOff>59055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43832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[312,633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人件費、維持補修費は前年度と比較し、若干増加、物件費については、前年度比</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減少した。それに伴い、人口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人当たり人件費・物件費等も減少している。</a:t>
          </a:r>
        </a:p>
        <a:p>
          <a:r>
            <a:rPr kumimoji="1" lang="ja-JP" altLang="en-US" sz="1300">
              <a:latin typeface="ＭＳ Ｐゴシック" panose="020B0600070205080204" pitchFamily="50" charset="-128"/>
              <a:ea typeface="ＭＳ Ｐゴシック" panose="020B0600070205080204" pitchFamily="50" charset="-128"/>
            </a:rPr>
            <a:t>公共施設等総合管理計画等により、緊急度に応じて段階的な取り組みを行っていく。物件費については、引き続き委託料などコスト削減に努める。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17512</xdr:rowOff>
    </xdr:from>
    <xdr:to>
      <xdr:col>23</xdr:col>
      <xdr:colOff>133350</xdr:colOff>
      <xdr:row>89</xdr:row>
      <xdr:rowOff>82203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33512"/>
          <a:ext cx="0" cy="1607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54280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1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82203</xdr:rowOff>
    </xdr:from>
    <xdr:to>
      <xdr:col>24</xdr:col>
      <xdr:colOff>12700</xdr:colOff>
      <xdr:row>89</xdr:row>
      <xdr:rowOff>82203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4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103889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7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17512</xdr:rowOff>
    </xdr:from>
    <xdr:to>
      <xdr:col>24</xdr:col>
      <xdr:colOff>12700</xdr:colOff>
      <xdr:row>80</xdr:row>
      <xdr:rowOff>17512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33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101602</xdr:rowOff>
    </xdr:from>
    <xdr:to>
      <xdr:col>23</xdr:col>
      <xdr:colOff>133350</xdr:colOff>
      <xdr:row>80</xdr:row>
      <xdr:rowOff>110550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3817602"/>
          <a:ext cx="8382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64603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52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92526</xdr:rowOff>
    </xdr:from>
    <xdr:to>
      <xdr:col>23</xdr:col>
      <xdr:colOff>184150</xdr:colOff>
      <xdr:row>82</xdr:row>
      <xdr:rowOff>22676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7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65354</xdr:rowOff>
    </xdr:from>
    <xdr:to>
      <xdr:col>19</xdr:col>
      <xdr:colOff>133350</xdr:colOff>
      <xdr:row>80</xdr:row>
      <xdr:rowOff>110550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81354"/>
          <a:ext cx="889000" cy="4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58646</xdr:rowOff>
    </xdr:from>
    <xdr:to>
      <xdr:col>19</xdr:col>
      <xdr:colOff>184150</xdr:colOff>
      <xdr:row>81</xdr:row>
      <xdr:rowOff>160246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4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145023</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65354</xdr:rowOff>
    </xdr:from>
    <xdr:to>
      <xdr:col>15</xdr:col>
      <xdr:colOff>82550</xdr:colOff>
      <xdr:row>80</xdr:row>
      <xdr:rowOff>65522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3781354"/>
          <a:ext cx="889000" cy="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36654</xdr:rowOff>
    </xdr:from>
    <xdr:to>
      <xdr:col>15</xdr:col>
      <xdr:colOff>133350</xdr:colOff>
      <xdr:row>81</xdr:row>
      <xdr:rowOff>138254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123031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33069</xdr:rowOff>
    </xdr:from>
    <xdr:to>
      <xdr:col>11</xdr:col>
      <xdr:colOff>31750</xdr:colOff>
      <xdr:row>80</xdr:row>
      <xdr:rowOff>65522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3749069"/>
          <a:ext cx="889000" cy="3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21769</xdr:rowOff>
    </xdr:from>
    <xdr:to>
      <xdr:col>11</xdr:col>
      <xdr:colOff>82550</xdr:colOff>
      <xdr:row>81</xdr:row>
      <xdr:rowOff>123369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108146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5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126067</xdr:rowOff>
    </xdr:from>
    <xdr:to>
      <xdr:col>7</xdr:col>
      <xdr:colOff>31750</xdr:colOff>
      <xdr:row>81</xdr:row>
      <xdr:rowOff>56217</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40994</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50802</xdr:rowOff>
    </xdr:from>
    <xdr:to>
      <xdr:col>23</xdr:col>
      <xdr:colOff>184150</xdr:colOff>
      <xdr:row>80</xdr:row>
      <xdr:rowOff>152402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6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143529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88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59750</xdr:rowOff>
    </xdr:from>
    <xdr:to>
      <xdr:col>19</xdr:col>
      <xdr:colOff>184150</xdr:colOff>
      <xdr:row>80</xdr:row>
      <xdr:rowOff>161350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77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77</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544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14554</xdr:rowOff>
    </xdr:from>
    <xdr:to>
      <xdr:col>15</xdr:col>
      <xdr:colOff>133350</xdr:colOff>
      <xdr:row>80</xdr:row>
      <xdr:rowOff>116154</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73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126331</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9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14722</xdr:rowOff>
    </xdr:from>
    <xdr:to>
      <xdr:col>11</xdr:col>
      <xdr:colOff>82550</xdr:colOff>
      <xdr:row>80</xdr:row>
      <xdr:rowOff>116322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7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126499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99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153719</xdr:rowOff>
    </xdr:from>
    <xdr:to>
      <xdr:col>7</xdr:col>
      <xdr:colOff>31750</xdr:colOff>
      <xdr:row>80</xdr:row>
      <xdr:rowOff>83869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9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94046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6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95.0</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おり、決して高い水準ではない。引き続き、住民に理解を得られるよう水準の確保に努めることとし、地域の民間企業の給与状況など十分考慮しながら、年功的な給与状況の見直しを図り、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96661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47045"/>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84</xdr:row>
      <xdr:rowOff>69145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363700"/>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57449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9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66322</xdr:rowOff>
    </xdr:from>
    <xdr:to>
      <xdr:col>77</xdr:col>
      <xdr:colOff>44450</xdr:colOff>
      <xdr:row>83</xdr:row>
      <xdr:rowOff>133350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29667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104722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50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66322</xdr:rowOff>
    </xdr:from>
    <xdr:to>
      <xdr:col>72</xdr:col>
      <xdr:colOff>203200</xdr:colOff>
      <xdr:row>83</xdr:row>
      <xdr:rowOff>79728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2966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131532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79728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22964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34872</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26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15522</xdr:rowOff>
    </xdr:from>
    <xdr:to>
      <xdr:col>73</xdr:col>
      <xdr:colOff>44450</xdr:colOff>
      <xdr:row>83</xdr:row>
      <xdr:rowOff>117122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127299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0.21</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15.02</a:t>
          </a:r>
          <a:r>
            <a:rPr kumimoji="1" lang="ja-JP" altLang="en-US" sz="1300">
              <a:latin typeface="ＭＳ Ｐゴシック" panose="020B0600070205080204" pitchFamily="50" charset="-128"/>
              <a:ea typeface="ＭＳ Ｐゴシック" panose="020B0600070205080204" pitchFamily="50" charset="-128"/>
            </a:rPr>
            <a:t>人となったものの、類似団体平均より大きく下回っており、現在の住民サービスを維持するためには、これ以上の職員数の削減は不可能であり、今後は類似団体平均を上回ることのないよう引き続き適正な定員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116417</xdr:rowOff>
    </xdr:from>
    <xdr:to>
      <xdr:col>81</xdr:col>
      <xdr:colOff>44450</xdr:colOff>
      <xdr:row>66</xdr:row>
      <xdr:rowOff>46757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231967"/>
          <a:ext cx="0" cy="11304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18834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3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46757</xdr:rowOff>
    </xdr:from>
    <xdr:to>
      <xdr:col>81</xdr:col>
      <xdr:colOff>133350</xdr:colOff>
      <xdr:row>66</xdr:row>
      <xdr:rowOff>46757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3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31344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116417</xdr:rowOff>
    </xdr:from>
    <xdr:to>
      <xdr:col>81</xdr:col>
      <xdr:colOff>133350</xdr:colOff>
      <xdr:row>59</xdr:row>
      <xdr:rowOff>116417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1471</xdr:rowOff>
    </xdr:from>
    <xdr:to>
      <xdr:col>81</xdr:col>
      <xdr:colOff>44450</xdr:colOff>
      <xdr:row>60</xdr:row>
      <xdr:rowOff>5693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88471"/>
          <a:ext cx="838200" cy="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47219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342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75142</xdr:rowOff>
    </xdr:from>
    <xdr:to>
      <xdr:col>81</xdr:col>
      <xdr:colOff>95250</xdr:colOff>
      <xdr:row>61</xdr:row>
      <xdr:rowOff>5292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36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167693</xdr:rowOff>
    </xdr:from>
    <xdr:to>
      <xdr:col>77</xdr:col>
      <xdr:colOff>44450</xdr:colOff>
      <xdr:row>60</xdr:row>
      <xdr:rowOff>1471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83243"/>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47996</xdr:rowOff>
    </xdr:from>
    <xdr:to>
      <xdr:col>77</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134373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2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162666</xdr:rowOff>
    </xdr:from>
    <xdr:to>
      <xdr:col>72</xdr:col>
      <xdr:colOff>203200</xdr:colOff>
      <xdr:row>59</xdr:row>
      <xdr:rowOff>167693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78216"/>
          <a:ext cx="889000" cy="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40153</xdr:rowOff>
    </xdr:from>
    <xdr:to>
      <xdr:col>73</xdr:col>
      <xdr:colOff>44450</xdr:colOff>
      <xdr:row>60</xdr:row>
      <xdr:rowOff>141753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126530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13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158443</xdr:rowOff>
    </xdr:from>
    <xdr:to>
      <xdr:col>68</xdr:col>
      <xdr:colOff>152400</xdr:colOff>
      <xdr:row>59</xdr:row>
      <xdr:rowOff>162666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73993"/>
          <a:ext cx="8890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59658</xdr:rowOff>
    </xdr:from>
    <xdr:to>
      <xdr:col>68</xdr:col>
      <xdr:colOff>203200</xdr:colOff>
      <xdr:row>60</xdr:row>
      <xdr:rowOff>161258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146035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33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46990</xdr:rowOff>
    </xdr:from>
    <xdr:to>
      <xdr:col>64</xdr:col>
      <xdr:colOff>152400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133367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126343</xdr:rowOff>
    </xdr:from>
    <xdr:to>
      <xdr:col>81</xdr:col>
      <xdr:colOff>95250</xdr:colOff>
      <xdr:row>60</xdr:row>
      <xdr:rowOff>56493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4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47620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6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122121</xdr:rowOff>
    </xdr:from>
    <xdr:to>
      <xdr:col>77</xdr:col>
      <xdr:colOff>95250</xdr:colOff>
      <xdr:row>60</xdr:row>
      <xdr:rowOff>52271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62448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0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116893</xdr:rowOff>
    </xdr:from>
    <xdr:to>
      <xdr:col>73</xdr:col>
      <xdr:colOff>44450</xdr:colOff>
      <xdr:row>60</xdr:row>
      <xdr:rowOff>47043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3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57220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111866</xdr:rowOff>
    </xdr:from>
    <xdr:to>
      <xdr:col>68</xdr:col>
      <xdr:colOff>203200</xdr:colOff>
      <xdr:row>60</xdr:row>
      <xdr:rowOff>42016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2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52193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9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107643</xdr:rowOff>
    </xdr:from>
    <xdr:to>
      <xdr:col>64</xdr:col>
      <xdr:colOff>152400</xdr:colOff>
      <xdr:row>60</xdr:row>
      <xdr:rowOff>37793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47970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92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となった。類似団体平均を上回ったが、新潟県市町村平均より下回っている。過疎対策事業や出雲崎消防分遣所建設事業等により令和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年度に公債費のピークを迎えた。今後も急激な実質公債費比率の上昇がないよう、緊急度・住民ニーズを的確に把握した事業の選択により、健全な財政運営に努める。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45</xdr:row>
      <xdr:rowOff>138430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373707"/>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97790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2906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58014</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1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97790</xdr:rowOff>
    </xdr:from>
    <xdr:to>
      <xdr:col>77</xdr:col>
      <xdr:colOff>44450</xdr:colOff>
      <xdr:row>42</xdr:row>
      <xdr:rowOff>121920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17356</xdr:rowOff>
    </xdr:from>
    <xdr:to>
      <xdr:col>77</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129963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164677</xdr:rowOff>
    </xdr:from>
    <xdr:to>
      <xdr:col>73</xdr:col>
      <xdr:colOff>44450</xdr:colOff>
      <xdr:row>41</xdr:row>
      <xdr:rowOff>94827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105004</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129963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46990</xdr:rowOff>
    </xdr:from>
    <xdr:to>
      <xdr:col>77</xdr:col>
      <xdr:colOff>95250</xdr:colOff>
      <xdr:row>42</xdr:row>
      <xdr:rowOff>148590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133367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将来負担はなしになった。その主な要因は財政調整基金の充当可能額が一定の水準を維持していることによるものである。今後は総合戦略事業等の実施により、財政調整基金の取り崩しも見込まれるが、なるべく将来負担が発生しないように義務的経費の削減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68157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
3,972
44.41
3,848,138
3,690,274
139,565
2,336,643
2,558,578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ポイント上回っている。現在の住民サービスを維持するためには、これ以上の職員数の削減は見込めないことから、今後は類似団体平均を大きく上回らないよう、今の水準を維持するよう努める。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97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38</xdr:row>
      <xdr:rowOff>5080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60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38</xdr:row>
      <xdr:rowOff>88900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601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38</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125730</xdr:rowOff>
    </xdr:from>
    <xdr:to>
      <xdr:col>20</xdr:col>
      <xdr:colOff>38100</xdr:colOff>
      <xdr:row>38</xdr:row>
      <xdr:rowOff>55880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40657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物件費に係る経常収支比率は、前年から</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は類似団体平均を下回った。一方、新潟県市町村平均は上回った。今後とも施設維持管理に伴う役務費、委託料等のコスト削減に努め、率の上昇を抑えることが必要である。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xdr:rowOff>
    </xdr:from>
    <xdr:to>
      <xdr:col>82</xdr:col>
      <xdr:colOff>107950</xdr:colOff>
      <xdr:row>20</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405380"/>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41927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69850</xdr:rowOff>
    </xdr:from>
    <xdr:to>
      <xdr:col>82</xdr:col>
      <xdr:colOff>196850</xdr:colOff>
      <xdr:row>20</xdr:row>
      <xdr:rowOff>69850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49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91457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xdr:rowOff>
    </xdr:from>
    <xdr:to>
      <xdr:col>82</xdr:col>
      <xdr:colOff>196850</xdr:colOff>
      <xdr:row>14</xdr:row>
      <xdr:rowOff>5080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40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43180</xdr:rowOff>
    </xdr:from>
    <xdr:to>
      <xdr:col>82</xdr:col>
      <xdr:colOff>107950</xdr:colOff>
      <xdr:row>16</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1493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43180</xdr:rowOff>
    </xdr:from>
    <xdr:to>
      <xdr:col>78</xdr:col>
      <xdr:colOff>69850</xdr:colOff>
      <xdr:row>15</xdr:row>
      <xdr:rowOff>62230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149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86377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82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62230</xdr:rowOff>
    </xdr:from>
    <xdr:to>
      <xdr:col>73</xdr:col>
      <xdr:colOff>180975</xdr:colOff>
      <xdr:row>15</xdr:row>
      <xdr:rowOff>115570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633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114300</xdr:rowOff>
    </xdr:from>
    <xdr:to>
      <xdr:col>74</xdr:col>
      <xdr:colOff>31750</xdr:colOff>
      <xdr:row>16</xdr:row>
      <xdr:rowOff>44450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8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29227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115570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59707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80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160020</xdr:rowOff>
    </xdr:from>
    <xdr:to>
      <xdr:col>82</xdr:col>
      <xdr:colOff>158750</xdr:colOff>
      <xdr:row>16</xdr:row>
      <xdr:rowOff>90170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73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5097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163830</xdr:rowOff>
    </xdr:from>
    <xdr:to>
      <xdr:col>78</xdr:col>
      <xdr:colOff>120650</xdr:colOff>
      <xdr:row>15</xdr:row>
      <xdr:rowOff>93980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104157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333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161307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となっており、新潟県市町村平均を下まわっているものの、類似団体平均を大きく上回っている。保育委託料、乳児、幼児医療費助成、また、総合戦略事業における子育て支援施策など、扶助費の上昇を抑えることは困難であるが、引き続き上昇傾向に歯止めをかけるために、町単独の各種手当等の見直しも必要になってきてい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146050</xdr:rowOff>
    </xdr:from>
    <xdr:to>
      <xdr:col>24</xdr:col>
      <xdr:colOff>25400</xdr:colOff>
      <xdr:row>61</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329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60977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146050</xdr:rowOff>
    </xdr:from>
    <xdr:to>
      <xdr:col>24</xdr:col>
      <xdr:colOff>114300</xdr:colOff>
      <xdr:row>53</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60</xdr:row>
      <xdr:rowOff>146050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1014730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99490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146050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994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114300</xdr:rowOff>
    </xdr:from>
    <xdr:to>
      <xdr:col>15</xdr:col>
      <xdr:colOff>149225</xdr:colOff>
      <xdr:row>56</xdr:row>
      <xdr:rowOff>44450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54627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59</xdr:row>
      <xdr:rowOff>50800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090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95250</xdr:rowOff>
    </xdr:from>
    <xdr:to>
      <xdr:col>20</xdr:col>
      <xdr:colOff>38100</xdr:colOff>
      <xdr:row>61</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となり、ほぼ同水準で推移している。新潟県市町村平均、類似団体平均を上回っている。今後は率の極端な上昇はない見込みである。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66040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2710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38117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66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66040</xdr:rowOff>
    </xdr:from>
    <xdr:to>
      <xdr:col>82</xdr:col>
      <xdr:colOff>196850</xdr:colOff>
      <xdr:row>62</xdr:row>
      <xdr:rowOff>66040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69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153670</xdr:rowOff>
    </xdr:from>
    <xdr:to>
      <xdr:col>82</xdr:col>
      <xdr:colOff>107950</xdr:colOff>
      <xdr:row>60</xdr:row>
      <xdr:rowOff>12700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269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43197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44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26670</xdr:rowOff>
    </xdr:from>
    <xdr:to>
      <xdr:col>82</xdr:col>
      <xdr:colOff>158750</xdr:colOff>
      <xdr:row>57</xdr:row>
      <xdr:rowOff>128270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153670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101549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0</xdr:rowOff>
    </xdr:from>
    <xdr:to>
      <xdr:col>78</xdr:col>
      <xdr:colOff>120650</xdr:colOff>
      <xdr:row>58</xdr:row>
      <xdr:rowOff>101600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39370</xdr:rowOff>
    </xdr:from>
    <xdr:to>
      <xdr:col>73</xdr:col>
      <xdr:colOff>180975</xdr:colOff>
      <xdr:row>59</xdr:row>
      <xdr:rowOff>130810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154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156210</xdr:rowOff>
    </xdr:from>
    <xdr:to>
      <xdr:col>74</xdr:col>
      <xdr:colOff>31750</xdr:colOff>
      <xdr:row>58</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96537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130810</xdr:rowOff>
    </xdr:from>
    <xdr:to>
      <xdr:col>69</xdr:col>
      <xdr:colOff>92075</xdr:colOff>
      <xdr:row>60</xdr:row>
      <xdr:rowOff>50800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4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60960</xdr:rowOff>
    </xdr:from>
    <xdr:to>
      <xdr:col>69</xdr:col>
      <xdr:colOff>142875</xdr:colOff>
      <xdr:row>58</xdr:row>
      <xdr:rowOff>162560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7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133350</xdr:rowOff>
    </xdr:from>
    <xdr:to>
      <xdr:col>82</xdr:col>
      <xdr:colOff>158750</xdr:colOff>
      <xdr:row>60</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105427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102870</xdr:rowOff>
    </xdr:from>
    <xdr:to>
      <xdr:col>78</xdr:col>
      <xdr:colOff>120650</xdr:colOff>
      <xdr:row>60</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17797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30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80010</xdr:rowOff>
    </xdr:from>
    <xdr:to>
      <xdr:col>69</xdr:col>
      <xdr:colOff>142875</xdr:colOff>
      <xdr:row>60</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0</xdr:rowOff>
    </xdr:from>
    <xdr:to>
      <xdr:col>65</xdr:col>
      <xdr:colOff>53975</xdr:colOff>
      <xdr:row>60</xdr:row>
      <xdr:rowOff>101600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86377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となっている。類似団体平均及び新潟県市町村平均とも下回った。現在の水準をある程度維持しながら、慣例的補助金の見直しも含め、率の上昇を抑えるよう努める。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81280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96864"/>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33274</xdr:rowOff>
    </xdr:from>
    <xdr:to>
      <xdr:col>82</xdr:col>
      <xdr:colOff>107950</xdr:colOff>
      <xdr:row>36</xdr:row>
      <xdr:rowOff>81280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034024"/>
          <a:ext cx="8382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11174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110998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111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35</xdr:row>
      <xdr:rowOff>129286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11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153924</xdr:rowOff>
    </xdr:from>
    <xdr:to>
      <xdr:col>82</xdr:col>
      <xdr:colOff>158750</xdr:colOff>
      <xdr:row>35</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170451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525</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78486</xdr:rowOff>
    </xdr:from>
    <xdr:to>
      <xdr:col>65</xdr:col>
      <xdr:colOff>53975</xdr:colOff>
      <xdr:row>36</xdr:row>
      <xdr:rowOff>8636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18813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ポイント上がり</a:t>
          </a:r>
          <a:r>
            <a:rPr kumimoji="1" lang="en-US" altLang="ja-JP" sz="1300">
              <a:latin typeface="ＭＳ Ｐゴシック" panose="020B0600070205080204" pitchFamily="50" charset="-128"/>
              <a:ea typeface="ＭＳ Ｐゴシック" panose="020B0600070205080204" pitchFamily="50" charset="-128"/>
            </a:rPr>
            <a:t>17.2%</a:t>
          </a:r>
          <a:r>
            <a:rPr kumimoji="1" lang="ja-JP" altLang="en-US" sz="1300">
              <a:latin typeface="ＭＳ Ｐゴシック" panose="020B0600070205080204" pitchFamily="50" charset="-128"/>
              <a:ea typeface="ＭＳ Ｐゴシック" panose="020B0600070205080204" pitchFamily="50" charset="-128"/>
            </a:rPr>
            <a:t>となっており、類似団体平均を下回っている。令和２年度にピークを迎えた公債費は令和５年度に一時的に過疎債等の元利償還金が増えたが、交付税措置されるものであり、財政的に悪影響が及ぶものではなく、その後は減少傾向となる見込みである。現在の水準をなるべく維持できるよう動向を注視していきたい。</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39370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11447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39370</xdr:rowOff>
    </xdr:from>
    <xdr:to>
      <xdr:col>24</xdr:col>
      <xdr:colOff>114300</xdr:colOff>
      <xdr:row>80</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130811</xdr:rowOff>
    </xdr:from>
    <xdr:to>
      <xdr:col>24</xdr:col>
      <xdr:colOff>25400</xdr:colOff>
      <xdr:row>76</xdr:row>
      <xdr:rowOff>134620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610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59707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87630</xdr:rowOff>
    </xdr:from>
    <xdr:to>
      <xdr:col>24</xdr:col>
      <xdr:colOff>76200</xdr:colOff>
      <xdr:row>77</xdr:row>
      <xdr:rowOff>17780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100330</xdr:rowOff>
    </xdr:from>
    <xdr:to>
      <xdr:col>19</xdr:col>
      <xdr:colOff>187325</xdr:colOff>
      <xdr:row>76</xdr:row>
      <xdr:rowOff>130811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130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100330</xdr:rowOff>
    </xdr:from>
    <xdr:to>
      <xdr:col>15</xdr:col>
      <xdr:colOff>98425</xdr:colOff>
      <xdr:row>77</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305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15239</xdr:rowOff>
    </xdr:from>
    <xdr:to>
      <xdr:col>15</xdr:col>
      <xdr:colOff>149225</xdr:colOff>
      <xdr:row>76</xdr:row>
      <xdr:rowOff>116839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31750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3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157497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83820</xdr:rowOff>
    </xdr:from>
    <xdr:to>
      <xdr:col>24</xdr:col>
      <xdr:colOff>76200</xdr:colOff>
      <xdr:row>77</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100347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80011</xdr:rowOff>
    </xdr:from>
    <xdr:to>
      <xdr:col>20</xdr:col>
      <xdr:colOff>38100</xdr:colOff>
      <xdr:row>77</xdr:row>
      <xdr:rowOff>10161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49530</xdr:rowOff>
    </xdr:from>
    <xdr:to>
      <xdr:col>15</xdr:col>
      <xdr:colOff>149225</xdr:colOff>
      <xdr:row>76</xdr:row>
      <xdr:rowOff>151130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135907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152400</xdr:rowOff>
    </xdr:from>
    <xdr:to>
      <xdr:col>11</xdr:col>
      <xdr:colOff>60325</xdr:colOff>
      <xdr:row>77</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67327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69.1%</a:t>
          </a:r>
          <a:r>
            <a:rPr kumimoji="1" lang="ja-JP" altLang="en-US" sz="1300">
              <a:latin typeface="ＭＳ Ｐゴシック" panose="020B0600070205080204" pitchFamily="50" charset="-128"/>
              <a:ea typeface="ＭＳ Ｐゴシック" panose="020B0600070205080204" pitchFamily="50" charset="-128"/>
            </a:rPr>
            <a:t>となっており、類似団体平均を上回り、新潟県市町村平均より下回っている。今後は率の極端な上昇がないよう努める。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5080</xdr:rowOff>
    </xdr:from>
    <xdr:to>
      <xdr:col>82</xdr:col>
      <xdr:colOff>107950</xdr:colOff>
      <xdr:row>81</xdr:row>
      <xdr:rowOff>100330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2093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72407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5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100330</xdr:rowOff>
    </xdr:from>
    <xdr:to>
      <xdr:col>82</xdr:col>
      <xdr:colOff>196850</xdr:colOff>
      <xdr:row>81</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91457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6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5080</xdr:rowOff>
    </xdr:from>
    <xdr:to>
      <xdr:col>82</xdr:col>
      <xdr:colOff>196850</xdr:colOff>
      <xdr:row>73</xdr:row>
      <xdr:rowOff>5080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2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77</xdr:row>
      <xdr:rowOff>104139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23721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58437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917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41911</xdr:rowOff>
    </xdr:from>
    <xdr:to>
      <xdr:col>82</xdr:col>
      <xdr:colOff>158750</xdr:colOff>
      <xdr:row>76</xdr:row>
      <xdr:rowOff>143511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77</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981940"/>
          <a:ext cx="889000" cy="32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123190</xdr:rowOff>
    </xdr:from>
    <xdr:to>
      <xdr:col>73</xdr:col>
      <xdr:colOff>180975</xdr:colOff>
      <xdr:row>77</xdr:row>
      <xdr:rowOff>20320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298194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91440</xdr:rowOff>
    </xdr:from>
    <xdr:to>
      <xdr:col>74</xdr:col>
      <xdr:colOff>31750</xdr:colOff>
      <xdr:row>76</xdr:row>
      <xdr:rowOff>21589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6366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130811</xdr:rowOff>
    </xdr:from>
    <xdr:to>
      <xdr:col>69</xdr:col>
      <xdr:colOff>92075</xdr:colOff>
      <xdr:row>77</xdr:row>
      <xdr:rowOff>20320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610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72389</xdr:rowOff>
    </xdr:from>
    <xdr:to>
      <xdr:col>69</xdr:col>
      <xdr:colOff>142875</xdr:colOff>
      <xdr:row>77</xdr:row>
      <xdr:rowOff>2539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12717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118111</xdr:rowOff>
    </xdr:from>
    <xdr:to>
      <xdr:col>65</xdr:col>
      <xdr:colOff>53975</xdr:colOff>
      <xdr:row>77</xdr:row>
      <xdr:rowOff>48261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33038</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128288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140970</xdr:rowOff>
    </xdr:from>
    <xdr:to>
      <xdr:col>69</xdr:col>
      <xdr:colOff>142875</xdr:colOff>
      <xdr:row>77</xdr:row>
      <xdr:rowOff>71120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55897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80011</xdr:rowOff>
    </xdr:from>
    <xdr:to>
      <xdr:col>65</xdr:col>
      <xdr:colOff>53975</xdr:colOff>
      <xdr:row>77</xdr:row>
      <xdr:rowOff>10161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20337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61959</xdr:rowOff>
    </xdr:from>
    <xdr:to>
      <xdr:col>29</xdr:col>
      <xdr:colOff>127000</xdr:colOff>
      <xdr:row>18</xdr:row>
      <xdr:rowOff>49713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5534"/>
          <a:ext cx="0" cy="11879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21790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49713</xdr:rowOff>
    </xdr:from>
    <xdr:to>
      <xdr:col>30</xdr:col>
      <xdr:colOff>25400</xdr:colOff>
      <xdr:row>18</xdr:row>
      <xdr:rowOff>49713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3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148336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61959</xdr:rowOff>
    </xdr:from>
    <xdr:to>
      <xdr:col>30</xdr:col>
      <xdr:colOff>25400</xdr:colOff>
      <xdr:row>11</xdr:row>
      <xdr:rowOff>61959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55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155112</xdr:rowOff>
    </xdr:from>
    <xdr:to>
      <xdr:col>29</xdr:col>
      <xdr:colOff>127000</xdr:colOff>
      <xdr:row>17</xdr:row>
      <xdr:rowOff>166304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17387"/>
          <a:ext cx="647700" cy="11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85406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68879</xdr:rowOff>
    </xdr:from>
    <xdr:to>
      <xdr:col>29</xdr:col>
      <xdr:colOff>177800</xdr:colOff>
      <xdr:row>16</xdr:row>
      <xdr:rowOff>170479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166304</xdr:rowOff>
    </xdr:from>
    <xdr:to>
      <xdr:col>26</xdr:col>
      <xdr:colOff>50800</xdr:colOff>
      <xdr:row>18</xdr:row>
      <xdr:rowOff>11770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28579"/>
          <a:ext cx="698500" cy="1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117646</xdr:rowOff>
    </xdr:from>
    <xdr:to>
      <xdr:col>26</xdr:col>
      <xdr:colOff>101600</xdr:colOff>
      <xdr:row>17</xdr:row>
      <xdr:rowOff>47796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08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57973</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77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11770</xdr:rowOff>
    </xdr:from>
    <xdr:to>
      <xdr:col>22</xdr:col>
      <xdr:colOff>114300</xdr:colOff>
      <xdr:row>18</xdr:row>
      <xdr:rowOff>22926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3145495"/>
          <a:ext cx="698500" cy="1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141583</xdr:rowOff>
    </xdr:from>
    <xdr:to>
      <xdr:col>22</xdr:col>
      <xdr:colOff>165100</xdr:colOff>
      <xdr:row>17</xdr:row>
      <xdr:rowOff>71733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81910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70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22926</xdr:rowOff>
    </xdr:from>
    <xdr:to>
      <xdr:col>18</xdr:col>
      <xdr:colOff>177800</xdr:colOff>
      <xdr:row>18</xdr:row>
      <xdr:rowOff>39292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6651"/>
          <a:ext cx="698500" cy="1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125000</xdr:rowOff>
    </xdr:from>
    <xdr:to>
      <xdr:col>19</xdr:col>
      <xdr:colOff>38100</xdr:colOff>
      <xdr:row>17</xdr:row>
      <xdr:rowOff>55150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65327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140513</xdr:rowOff>
    </xdr:from>
    <xdr:to>
      <xdr:col>15</xdr:col>
      <xdr:colOff>101600</xdr:colOff>
      <xdr:row>17</xdr:row>
      <xdr:rowOff>70663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80840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70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104312</xdr:rowOff>
    </xdr:from>
    <xdr:to>
      <xdr:col>29</xdr:col>
      <xdr:colOff>177800</xdr:colOff>
      <xdr:row>18</xdr:row>
      <xdr:rowOff>34462</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66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12889</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7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115504</xdr:rowOff>
    </xdr:from>
    <xdr:to>
      <xdr:col>26</xdr:col>
      <xdr:colOff>101600</xdr:colOff>
      <xdr:row>18</xdr:row>
      <xdr:rowOff>45654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7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30431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64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132420</xdr:rowOff>
    </xdr:from>
    <xdr:to>
      <xdr:col>22</xdr:col>
      <xdr:colOff>165100</xdr:colOff>
      <xdr:row>18</xdr:row>
      <xdr:rowOff>62570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094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47347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8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143576</xdr:rowOff>
    </xdr:from>
    <xdr:to>
      <xdr:col>19</xdr:col>
      <xdr:colOff>38100</xdr:colOff>
      <xdr:row>18</xdr:row>
      <xdr:rowOff>73726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58503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92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159942</xdr:rowOff>
    </xdr:from>
    <xdr:to>
      <xdr:col>15</xdr:col>
      <xdr:colOff>101600</xdr:colOff>
      <xdr:row>18</xdr:row>
      <xdr:rowOff>90092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22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74868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304999</xdr:rowOff>
    </xdr:from>
    <xdr:to>
      <xdr:col>29</xdr:col>
      <xdr:colOff>127000</xdr:colOff>
      <xdr:row>37</xdr:row>
      <xdr:rowOff>332569</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229549"/>
          <a:ext cx="0" cy="1227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304646</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2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332569</xdr:rowOff>
    </xdr:from>
    <xdr:to>
      <xdr:col>30</xdr:col>
      <xdr:colOff>25400</xdr:colOff>
      <xdr:row>37</xdr:row>
      <xdr:rowOff>332569</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57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48476</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597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304999</xdr:rowOff>
    </xdr:from>
    <xdr:to>
      <xdr:col>30</xdr:col>
      <xdr:colOff>25400</xdr:colOff>
      <xdr:row>33</xdr:row>
      <xdr:rowOff>304999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229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149660</xdr:rowOff>
    </xdr:from>
    <xdr:to>
      <xdr:col>29</xdr:col>
      <xdr:colOff>127000</xdr:colOff>
      <xdr:row>37</xdr:row>
      <xdr:rowOff>4836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7102910"/>
          <a:ext cx="647700" cy="26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275738</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688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87761</xdr:rowOff>
    </xdr:from>
    <xdr:to>
      <xdr:col>29</xdr:col>
      <xdr:colOff>177800</xdr:colOff>
      <xdr:row>37</xdr:row>
      <xdr:rowOff>17911</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041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4836</xdr:rowOff>
    </xdr:from>
    <xdr:to>
      <xdr:col>26</xdr:col>
      <xdr:colOff>50800</xdr:colOff>
      <xdr:row>37</xdr:row>
      <xdr:rowOff>12049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7129536"/>
          <a:ext cx="698500" cy="7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134756</xdr:rowOff>
    </xdr:from>
    <xdr:to>
      <xdr:col>26</xdr:col>
      <xdr:colOff>101600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49683</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1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9677</xdr:rowOff>
    </xdr:from>
    <xdr:to>
      <xdr:col>22</xdr:col>
      <xdr:colOff>114300</xdr:colOff>
      <xdr:row>37</xdr:row>
      <xdr:rowOff>12049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7134377"/>
          <a:ext cx="698500" cy="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153136</xdr:rowOff>
    </xdr:from>
    <xdr:to>
      <xdr:col>22</xdr:col>
      <xdr:colOff>165100</xdr:colOff>
      <xdr:row>37</xdr:row>
      <xdr:rowOff>83286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68063</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19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9677</xdr:rowOff>
    </xdr:from>
    <xdr:to>
      <xdr:col>18</xdr:col>
      <xdr:colOff>177800</xdr:colOff>
      <xdr:row>37</xdr:row>
      <xdr:rowOff>27794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7134377"/>
          <a:ext cx="698500" cy="18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161754</xdr:rowOff>
    </xdr:from>
    <xdr:to>
      <xdr:col>19</xdr:col>
      <xdr:colOff>38100</xdr:colOff>
      <xdr:row>37</xdr:row>
      <xdr:rowOff>91904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76681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xdr:rowOff>
    </xdr:from>
    <xdr:to>
      <xdr:col>15</xdr:col>
      <xdr:colOff>101600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98860</xdr:rowOff>
    </xdr:from>
    <xdr:to>
      <xdr:col>29</xdr:col>
      <xdr:colOff>177800</xdr:colOff>
      <xdr:row>37</xdr:row>
      <xdr:rowOff>29010</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705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70937</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702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125486</xdr:rowOff>
    </xdr:from>
    <xdr:to>
      <xdr:col>26</xdr:col>
      <xdr:colOff>101600</xdr:colOff>
      <xdr:row>37</xdr:row>
      <xdr:rowOff>55636</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7078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237263</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84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132699</xdr:rowOff>
    </xdr:from>
    <xdr:to>
      <xdr:col>22</xdr:col>
      <xdr:colOff>165100</xdr:colOff>
      <xdr:row>37</xdr:row>
      <xdr:rowOff>62849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7085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244476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8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130327</xdr:rowOff>
    </xdr:from>
    <xdr:to>
      <xdr:col>19</xdr:col>
      <xdr:colOff>38100</xdr:colOff>
      <xdr:row>37</xdr:row>
      <xdr:rowOff>60477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7083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242104</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85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148444</xdr:rowOff>
    </xdr:from>
    <xdr:to>
      <xdr:col>15</xdr:col>
      <xdr:colOff>101600</xdr:colOff>
      <xdr:row>37</xdr:row>
      <xdr:rowOff>78594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1016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260221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7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
3,972
44.41
3,848,138
3,690,274
139,565
2,336,643
2,558,578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15152</xdr:rowOff>
    </xdr:from>
    <xdr:to>
      <xdr:col>24</xdr:col>
      <xdr:colOff>62865</xdr:colOff>
      <xdr:row>37</xdr:row>
      <xdr:rowOff>45314</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58652"/>
          <a:ext cx="1270" cy="1230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49141</xdr:rowOff>
    </xdr:from>
    <xdr:ext cx="599010"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45314</xdr:rowOff>
    </xdr:from>
    <xdr:to>
      <xdr:col>24</xdr:col>
      <xdr:colOff>152400</xdr:colOff>
      <xdr:row>37</xdr:row>
      <xdr:rowOff>45314</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133279</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3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15152</xdr:rowOff>
    </xdr:from>
    <xdr:to>
      <xdr:col>24</xdr:col>
      <xdr:colOff>152400</xdr:colOff>
      <xdr:row>30</xdr:row>
      <xdr:rowOff>15152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5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106354</xdr:rowOff>
    </xdr:from>
    <xdr:to>
      <xdr:col>24</xdr:col>
      <xdr:colOff>63500</xdr:colOff>
      <xdr:row>36</xdr:row>
      <xdr:rowOff>118010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78554"/>
          <a:ext cx="838200" cy="1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129269</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106392</xdr:rowOff>
    </xdr:from>
    <xdr:to>
      <xdr:col>24</xdr:col>
      <xdr:colOff>114300</xdr:colOff>
      <xdr:row>36</xdr:row>
      <xdr:rowOff>36542</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118010</xdr:rowOff>
    </xdr:from>
    <xdr:to>
      <xdr:col>19</xdr:col>
      <xdr:colOff>177800</xdr:colOff>
      <xdr:row>36</xdr:row>
      <xdr:rowOff>135135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290210"/>
          <a:ext cx="889000" cy="1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141121</xdr:rowOff>
    </xdr:from>
    <xdr:to>
      <xdr:col>20</xdr:col>
      <xdr:colOff>38100</xdr:colOff>
      <xdr:row>36</xdr:row>
      <xdr:rowOff>71271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87798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91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135135</xdr:rowOff>
    </xdr:from>
    <xdr:to>
      <xdr:col>15</xdr:col>
      <xdr:colOff>50800</xdr:colOff>
      <xdr:row>36</xdr:row>
      <xdr:rowOff>146583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307335"/>
          <a:ext cx="889000" cy="1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157988</xdr:rowOff>
    </xdr:from>
    <xdr:to>
      <xdr:col>15</xdr:col>
      <xdr:colOff>101600</xdr:colOff>
      <xdr:row>36</xdr:row>
      <xdr:rowOff>88138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104665</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93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146583</xdr:rowOff>
    </xdr:from>
    <xdr:to>
      <xdr:col>10</xdr:col>
      <xdr:colOff>114300</xdr:colOff>
      <xdr:row>37</xdr:row>
      <xdr:rowOff>37303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18783"/>
          <a:ext cx="889000" cy="6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146683</xdr:rowOff>
    </xdr:from>
    <xdr:to>
      <xdr:col>10</xdr:col>
      <xdr:colOff>165100</xdr:colOff>
      <xdr:row>36</xdr:row>
      <xdr:rowOff>76833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93360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92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38141</xdr:rowOff>
    </xdr:from>
    <xdr:to>
      <xdr:col>6</xdr:col>
      <xdr:colOff>38100</xdr:colOff>
      <xdr:row>36</xdr:row>
      <xdr:rowOff>139741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156268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5985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55554</xdr:rowOff>
    </xdr:from>
    <xdr:to>
      <xdr:col>24</xdr:col>
      <xdr:colOff>114300</xdr:colOff>
      <xdr:row>36</xdr:row>
      <xdr:rowOff>157154</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2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141931</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42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67210</xdr:rowOff>
    </xdr:from>
    <xdr:to>
      <xdr:col>20</xdr:col>
      <xdr:colOff>38100</xdr:colOff>
      <xdr:row>36</xdr:row>
      <xdr:rowOff>168810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159937</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33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84335</xdr:rowOff>
    </xdr:from>
    <xdr:to>
      <xdr:col>15</xdr:col>
      <xdr:colOff>101600</xdr:colOff>
      <xdr:row>37</xdr:row>
      <xdr:rowOff>14485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5612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3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95783</xdr:rowOff>
    </xdr:from>
    <xdr:to>
      <xdr:col>10</xdr:col>
      <xdr:colOff>165100</xdr:colOff>
      <xdr:row>37</xdr:row>
      <xdr:rowOff>25933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17060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36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157953</xdr:rowOff>
    </xdr:from>
    <xdr:to>
      <xdr:col>6</xdr:col>
      <xdr:colOff>38100</xdr:colOff>
      <xdr:row>37</xdr:row>
      <xdr:rowOff>88103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3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79230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64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90890</xdr:rowOff>
    </xdr:from>
    <xdr:to>
      <xdr:col>24</xdr:col>
      <xdr:colOff>62865</xdr:colOff>
      <xdr:row>57</xdr:row>
      <xdr:rowOff>166802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34840"/>
          <a:ext cx="1270" cy="110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170629</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43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166802</xdr:rowOff>
    </xdr:from>
    <xdr:to>
      <xdr:col>24</xdr:col>
      <xdr:colOff>152400</xdr:colOff>
      <xdr:row>57</xdr:row>
      <xdr:rowOff>166802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39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37567</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1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90890</xdr:rowOff>
    </xdr:from>
    <xdr:to>
      <xdr:col>24</xdr:col>
      <xdr:colOff>152400</xdr:colOff>
      <xdr:row>51</xdr:row>
      <xdr:rowOff>90890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3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94366</xdr:rowOff>
    </xdr:from>
    <xdr:to>
      <xdr:col>24</xdr:col>
      <xdr:colOff>63500</xdr:colOff>
      <xdr:row>57</xdr:row>
      <xdr:rowOff>120020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67016"/>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79939</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09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57062</xdr:rowOff>
    </xdr:from>
    <xdr:to>
      <xdr:col>24</xdr:col>
      <xdr:colOff>114300</xdr:colOff>
      <xdr:row>56</xdr:row>
      <xdr:rowOff>158662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5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94366</xdr:rowOff>
    </xdr:from>
    <xdr:to>
      <xdr:col>19</xdr:col>
      <xdr:colOff>177800</xdr:colOff>
      <xdr:row>57</xdr:row>
      <xdr:rowOff>142973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67016"/>
          <a:ext cx="889000" cy="4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71098</xdr:rowOff>
    </xdr:from>
    <xdr:to>
      <xdr:col>20</xdr:col>
      <xdr:colOff>38100</xdr:colOff>
      <xdr:row>57</xdr:row>
      <xdr:rowOff>1248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7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17775</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44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142973</xdr:rowOff>
    </xdr:from>
    <xdr:to>
      <xdr:col>15</xdr:col>
      <xdr:colOff>50800</xdr:colOff>
      <xdr:row>57</xdr:row>
      <xdr:rowOff>143087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915623"/>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87776</xdr:rowOff>
    </xdr:from>
    <xdr:to>
      <xdr:col>15</xdr:col>
      <xdr:colOff>101600</xdr:colOff>
      <xdr:row>57</xdr:row>
      <xdr:rowOff>17926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34453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46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129880</xdr:rowOff>
    </xdr:from>
    <xdr:to>
      <xdr:col>10</xdr:col>
      <xdr:colOff>114300</xdr:colOff>
      <xdr:row>57</xdr:row>
      <xdr:rowOff>143087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02530"/>
          <a:ext cx="889000" cy="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121906</xdr:rowOff>
    </xdr:from>
    <xdr:to>
      <xdr:col>10</xdr:col>
      <xdr:colOff>165100</xdr:colOff>
      <xdr:row>57</xdr:row>
      <xdr:rowOff>52056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68583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49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148205</xdr:rowOff>
    </xdr:from>
    <xdr:to>
      <xdr:col>6</xdr:col>
      <xdr:colOff>38100</xdr:colOff>
      <xdr:row>57</xdr:row>
      <xdr:rowOff>78355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94882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24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69220</xdr:rowOff>
    </xdr:from>
    <xdr:to>
      <xdr:col>24</xdr:col>
      <xdr:colOff>114300</xdr:colOff>
      <xdr:row>57</xdr:row>
      <xdr:rowOff>170820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155597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5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43566</xdr:rowOff>
    </xdr:from>
    <xdr:to>
      <xdr:col>20</xdr:col>
      <xdr:colOff>38100</xdr:colOff>
      <xdr:row>57</xdr:row>
      <xdr:rowOff>145166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1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136293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92173</xdr:rowOff>
    </xdr:from>
    <xdr:to>
      <xdr:col>15</xdr:col>
      <xdr:colOff>101600</xdr:colOff>
      <xdr:row>58</xdr:row>
      <xdr:rowOff>22323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6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13450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5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92287</xdr:rowOff>
    </xdr:from>
    <xdr:to>
      <xdr:col>10</xdr:col>
      <xdr:colOff>165100</xdr:colOff>
      <xdr:row>58</xdr:row>
      <xdr:rowOff>22437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13564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5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79080</xdr:rowOff>
    </xdr:from>
    <xdr:to>
      <xdr:col>6</xdr:col>
      <xdr:colOff>38100</xdr:colOff>
      <xdr:row>58</xdr:row>
      <xdr:rowOff>9230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4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1081</xdr:rowOff>
    </xdr:from>
    <xdr:to>
      <xdr:col>24</xdr:col>
      <xdr:colOff>62865</xdr:colOff>
      <xdr:row>79</xdr:row>
      <xdr:rowOff>79697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74031"/>
          <a:ext cx="1270" cy="145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83524</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2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79697</xdr:rowOff>
    </xdr:from>
    <xdr:to>
      <xdr:col>24</xdr:col>
      <xdr:colOff>152400</xdr:colOff>
      <xdr:row>79</xdr:row>
      <xdr:rowOff>79697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2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119208</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1081</xdr:rowOff>
    </xdr:from>
    <xdr:to>
      <xdr:col>24</xdr:col>
      <xdr:colOff>152400</xdr:colOff>
      <xdr:row>71</xdr:row>
      <xdr:rowOff>1081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7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49696</xdr:rowOff>
    </xdr:from>
    <xdr:to>
      <xdr:col>24</xdr:col>
      <xdr:colOff>63500</xdr:colOff>
      <xdr:row>78</xdr:row>
      <xdr:rowOff>71991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22796"/>
          <a:ext cx="838200" cy="2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124285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54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101408</xdr:rowOff>
    </xdr:from>
    <xdr:to>
      <xdr:col>24</xdr:col>
      <xdr:colOff>114300</xdr:colOff>
      <xdr:row>78</xdr:row>
      <xdr:rowOff>31558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0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71991</xdr:rowOff>
    </xdr:from>
    <xdr:to>
      <xdr:col>19</xdr:col>
      <xdr:colOff>177800</xdr:colOff>
      <xdr:row>78</xdr:row>
      <xdr:rowOff>83813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445091"/>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107874</xdr:rowOff>
    </xdr:from>
    <xdr:to>
      <xdr:col>20</xdr:col>
      <xdr:colOff>38100</xdr:colOff>
      <xdr:row>78</xdr:row>
      <xdr:rowOff>38024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54551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8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28699</xdr:rowOff>
    </xdr:from>
    <xdr:to>
      <xdr:col>15</xdr:col>
      <xdr:colOff>50800</xdr:colOff>
      <xdr:row>78</xdr:row>
      <xdr:rowOff>83813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01799"/>
          <a:ext cx="8890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111661</xdr:rowOff>
    </xdr:from>
    <xdr:to>
      <xdr:col>15</xdr:col>
      <xdr:colOff>101600</xdr:colOff>
      <xdr:row>78</xdr:row>
      <xdr:rowOff>41811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1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58338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8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28699</xdr:rowOff>
    </xdr:from>
    <xdr:to>
      <xdr:col>10</xdr:col>
      <xdr:colOff>114300</xdr:colOff>
      <xdr:row>78</xdr:row>
      <xdr:rowOff>77053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01799"/>
          <a:ext cx="889000" cy="4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94213</xdr:rowOff>
    </xdr:from>
    <xdr:to>
      <xdr:col>10</xdr:col>
      <xdr:colOff>165100</xdr:colOff>
      <xdr:row>78</xdr:row>
      <xdr:rowOff>24363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40890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0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14300</xdr:rowOff>
    </xdr:from>
    <xdr:to>
      <xdr:col>6</xdr:col>
      <xdr:colOff>38100</xdr:colOff>
      <xdr:row>78</xdr:row>
      <xdr:rowOff>115900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132427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6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170346</xdr:rowOff>
    </xdr:from>
    <xdr:to>
      <xdr:col>24</xdr:col>
      <xdr:colOff>114300</xdr:colOff>
      <xdr:row>78</xdr:row>
      <xdr:rowOff>100496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148773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5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21191</xdr:rowOff>
    </xdr:from>
    <xdr:to>
      <xdr:col>20</xdr:col>
      <xdr:colOff>38100</xdr:colOff>
      <xdr:row>78</xdr:row>
      <xdr:rowOff>122791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113918</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4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33013</xdr:rowOff>
    </xdr:from>
    <xdr:to>
      <xdr:col>15</xdr:col>
      <xdr:colOff>101600</xdr:colOff>
      <xdr:row>78</xdr:row>
      <xdr:rowOff>134613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0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125740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9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149349</xdr:rowOff>
    </xdr:from>
    <xdr:to>
      <xdr:col>10</xdr:col>
      <xdr:colOff>165100</xdr:colOff>
      <xdr:row>78</xdr:row>
      <xdr:rowOff>79499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5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70626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4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26253</xdr:rowOff>
    </xdr:from>
    <xdr:to>
      <xdr:col>6</xdr:col>
      <xdr:colOff>38100</xdr:colOff>
      <xdr:row>78</xdr:row>
      <xdr:rowOff>127853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118980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5562</xdr:rowOff>
    </xdr:from>
    <xdr:to>
      <xdr:col>24</xdr:col>
      <xdr:colOff>62865</xdr:colOff>
      <xdr:row>99</xdr:row>
      <xdr:rowOff>47117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436062"/>
          <a:ext cx="1270" cy="15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50944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2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47117</xdr:rowOff>
    </xdr:from>
    <xdr:to>
      <xdr:col>24</xdr:col>
      <xdr:colOff>152400</xdr:colOff>
      <xdr:row>99</xdr:row>
      <xdr:rowOff>47117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2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123689</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5562</xdr:rowOff>
    </xdr:from>
    <xdr:to>
      <xdr:col>24</xdr:col>
      <xdr:colOff>152400</xdr:colOff>
      <xdr:row>90</xdr:row>
      <xdr:rowOff>5562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43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152273</xdr:rowOff>
    </xdr:from>
    <xdr:to>
      <xdr:col>24</xdr:col>
      <xdr:colOff>63500</xdr:colOff>
      <xdr:row>93</xdr:row>
      <xdr:rowOff>82880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5925673"/>
          <a:ext cx="838200" cy="10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78134</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94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99707</xdr:rowOff>
    </xdr:from>
    <xdr:to>
      <xdr:col>24</xdr:col>
      <xdr:colOff>114300</xdr:colOff>
      <xdr:row>95</xdr:row>
      <xdr:rowOff>29857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2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94171</xdr:rowOff>
    </xdr:from>
    <xdr:to>
      <xdr:col>19</xdr:col>
      <xdr:colOff>177800</xdr:colOff>
      <xdr:row>93</xdr:row>
      <xdr:rowOff>82880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5867571"/>
          <a:ext cx="889000" cy="16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54877</xdr:rowOff>
    </xdr:from>
    <xdr:to>
      <xdr:col>20</xdr:col>
      <xdr:colOff>38100</xdr:colOff>
      <xdr:row>95</xdr:row>
      <xdr:rowOff>156477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4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147604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94171</xdr:rowOff>
    </xdr:from>
    <xdr:to>
      <xdr:col>15</xdr:col>
      <xdr:colOff>50800</xdr:colOff>
      <xdr:row>94</xdr:row>
      <xdr:rowOff>10795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5867571"/>
          <a:ext cx="889000" cy="25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119151</xdr:rowOff>
    </xdr:from>
    <xdr:to>
      <xdr:col>15</xdr:col>
      <xdr:colOff>101600</xdr:colOff>
      <xdr:row>95</xdr:row>
      <xdr:rowOff>49301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235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40428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10795</xdr:rowOff>
    </xdr:from>
    <xdr:to>
      <xdr:col>10</xdr:col>
      <xdr:colOff>114300</xdr:colOff>
      <xdr:row>94</xdr:row>
      <xdr:rowOff>45543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127095"/>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30290</xdr:rowOff>
    </xdr:from>
    <xdr:to>
      <xdr:col>10</xdr:col>
      <xdr:colOff>165100</xdr:colOff>
      <xdr:row>96</xdr:row>
      <xdr:rowOff>131890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123017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8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33465</xdr:rowOff>
    </xdr:from>
    <xdr:to>
      <xdr:col>6</xdr:col>
      <xdr:colOff>38100</xdr:colOff>
      <xdr:row>96</xdr:row>
      <xdr:rowOff>135065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126192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8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101473</xdr:rowOff>
    </xdr:from>
    <xdr:to>
      <xdr:col>24</xdr:col>
      <xdr:colOff>114300</xdr:colOff>
      <xdr:row>93</xdr:row>
      <xdr:rowOff>31623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587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124350</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72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32080</xdr:rowOff>
    </xdr:from>
    <xdr:to>
      <xdr:col>20</xdr:col>
      <xdr:colOff>38100</xdr:colOff>
      <xdr:row>93</xdr:row>
      <xdr:rowOff>133680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150207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5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43371</xdr:rowOff>
    </xdr:from>
    <xdr:to>
      <xdr:col>15</xdr:col>
      <xdr:colOff>101600</xdr:colOff>
      <xdr:row>92</xdr:row>
      <xdr:rowOff>144971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581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161498</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559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131445</xdr:rowOff>
    </xdr:from>
    <xdr:to>
      <xdr:col>10</xdr:col>
      <xdr:colOff>165100</xdr:colOff>
      <xdr:row>94</xdr:row>
      <xdr:rowOff>61595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78122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5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166193</xdr:rowOff>
    </xdr:from>
    <xdr:to>
      <xdr:col>6</xdr:col>
      <xdr:colOff>38100</xdr:colOff>
      <xdr:row>94</xdr:row>
      <xdr:rowOff>96343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1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112870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588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148387</xdr:rowOff>
    </xdr:from>
    <xdr:to>
      <xdr:col>54</xdr:col>
      <xdr:colOff>189865</xdr:colOff>
      <xdr:row>39</xdr:row>
      <xdr:rowOff>129306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20437"/>
          <a:ext cx="1270" cy="169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133133</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8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129306</xdr:rowOff>
    </xdr:from>
    <xdr:to>
      <xdr:col>55</xdr:col>
      <xdr:colOff>88900</xdr:colOff>
      <xdr:row>39</xdr:row>
      <xdr:rowOff>129306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81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95064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895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148387</xdr:rowOff>
    </xdr:from>
    <xdr:to>
      <xdr:col>55</xdr:col>
      <xdr:colOff>88900</xdr:colOff>
      <xdr:row>29</xdr:row>
      <xdr:rowOff>148387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20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69181</xdr:rowOff>
    </xdr:from>
    <xdr:to>
      <xdr:col>55</xdr:col>
      <xdr:colOff>0</xdr:colOff>
      <xdr:row>38</xdr:row>
      <xdr:rowOff>84348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584281"/>
          <a:ext cx="8382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171323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720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148446</xdr:rowOff>
    </xdr:from>
    <xdr:to>
      <xdr:col>55</xdr:col>
      <xdr:colOff>50800</xdr:colOff>
      <xdr:row>37</xdr:row>
      <xdr:rowOff>78596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2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69181</xdr:rowOff>
    </xdr:from>
    <xdr:to>
      <xdr:col>50</xdr:col>
      <xdr:colOff>114300</xdr:colOff>
      <xdr:row>38</xdr:row>
      <xdr:rowOff>164899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84281"/>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160798</xdr:rowOff>
    </xdr:from>
    <xdr:to>
      <xdr:col>50</xdr:col>
      <xdr:colOff>165100</xdr:colOff>
      <xdr:row>37</xdr:row>
      <xdr:rowOff>90948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107475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08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10038</xdr:rowOff>
    </xdr:from>
    <xdr:to>
      <xdr:col>45</xdr:col>
      <xdr:colOff>177800</xdr:colOff>
      <xdr:row>38</xdr:row>
      <xdr:rowOff>164899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182238"/>
          <a:ext cx="889000" cy="49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59255</xdr:rowOff>
    </xdr:from>
    <xdr:to>
      <xdr:col>46</xdr:col>
      <xdr:colOff>38100</xdr:colOff>
      <xdr:row>37</xdr:row>
      <xdr:rowOff>160855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5932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10038</xdr:rowOff>
    </xdr:from>
    <xdr:to>
      <xdr:col>41</xdr:col>
      <xdr:colOff>50800</xdr:colOff>
      <xdr:row>39</xdr:row>
      <xdr:rowOff>82600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82238"/>
          <a:ext cx="889000" cy="58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139969</xdr:rowOff>
    </xdr:from>
    <xdr:to>
      <xdr:col>41</xdr:col>
      <xdr:colOff>101600</xdr:colOff>
      <xdr:row>35</xdr:row>
      <xdr:rowOff>70119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96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86646</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44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19375</xdr:rowOff>
    </xdr:from>
    <xdr:to>
      <xdr:col>36</xdr:col>
      <xdr:colOff>165100</xdr:colOff>
      <xdr:row>38</xdr:row>
      <xdr:rowOff>120975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53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137502</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30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33548</xdr:rowOff>
    </xdr:from>
    <xdr:to>
      <xdr:col>55</xdr:col>
      <xdr:colOff>50800</xdr:colOff>
      <xdr:row>38</xdr:row>
      <xdr:rowOff>135148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11975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2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18381</xdr:rowOff>
    </xdr:from>
    <xdr:to>
      <xdr:col>50</xdr:col>
      <xdr:colOff>165100</xdr:colOff>
      <xdr:row>38</xdr:row>
      <xdr:rowOff>119981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3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111108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62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114099</xdr:rowOff>
    </xdr:from>
    <xdr:to>
      <xdr:col>46</xdr:col>
      <xdr:colOff>38100</xdr:colOff>
      <xdr:row>39</xdr:row>
      <xdr:rowOff>44249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35376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7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130688</xdr:rowOff>
    </xdr:from>
    <xdr:to>
      <xdr:col>41</xdr:col>
      <xdr:colOff>101600</xdr:colOff>
      <xdr:row>36</xdr:row>
      <xdr:rowOff>60838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51965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2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31800</xdr:rowOff>
    </xdr:from>
    <xdr:to>
      <xdr:col>36</xdr:col>
      <xdr:colOff>165100</xdr:colOff>
      <xdr:row>39</xdr:row>
      <xdr:rowOff>133400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124527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81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22866</xdr:rowOff>
    </xdr:from>
    <xdr:to>
      <xdr:col>54</xdr:col>
      <xdr:colOff>189865</xdr:colOff>
      <xdr:row>59</xdr:row>
      <xdr:rowOff>51045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95366"/>
          <a:ext cx="1270" cy="1571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54872</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51045</xdr:rowOff>
    </xdr:from>
    <xdr:to>
      <xdr:col>55</xdr:col>
      <xdr:colOff>88900</xdr:colOff>
      <xdr:row>59</xdr:row>
      <xdr:rowOff>51045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140993</xdr:rowOff>
    </xdr:from>
    <xdr:ext cx="690189"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70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22866</xdr:rowOff>
    </xdr:from>
    <xdr:to>
      <xdr:col>55</xdr:col>
      <xdr:colOff>88900</xdr:colOff>
      <xdr:row>50</xdr:row>
      <xdr:rowOff>22866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95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10075</xdr:rowOff>
    </xdr:from>
    <xdr:to>
      <xdr:col>55</xdr:col>
      <xdr:colOff>0</xdr:colOff>
      <xdr:row>59</xdr:row>
      <xdr:rowOff>25741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25625"/>
          <a:ext cx="838200" cy="1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105623</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7068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82746</xdr:rowOff>
    </xdr:from>
    <xdr:to>
      <xdr:col>55</xdr:col>
      <xdr:colOff>50800</xdr:colOff>
      <xdr:row>58</xdr:row>
      <xdr:rowOff>12896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8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14624</xdr:rowOff>
    </xdr:from>
    <xdr:to>
      <xdr:col>50</xdr:col>
      <xdr:colOff>114300</xdr:colOff>
      <xdr:row>59</xdr:row>
      <xdr:rowOff>25741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30174"/>
          <a:ext cx="8890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88161</xdr:rowOff>
    </xdr:from>
    <xdr:to>
      <xdr:col>50</xdr:col>
      <xdr:colOff>165100</xdr:colOff>
      <xdr:row>58</xdr:row>
      <xdr:rowOff>18311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34838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63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8948</xdr:rowOff>
    </xdr:from>
    <xdr:to>
      <xdr:col>45</xdr:col>
      <xdr:colOff>177800</xdr:colOff>
      <xdr:row>59</xdr:row>
      <xdr:rowOff>14624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861300" y="10124498"/>
          <a:ext cx="889000" cy="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31721</xdr:rowOff>
    </xdr:from>
    <xdr:to>
      <xdr:col>46</xdr:col>
      <xdr:colOff>38100</xdr:colOff>
      <xdr:row>57</xdr:row>
      <xdr:rowOff>133321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149848</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156954</xdr:rowOff>
    </xdr:from>
    <xdr:to>
      <xdr:col>41</xdr:col>
      <xdr:colOff>50800</xdr:colOff>
      <xdr:row>59</xdr:row>
      <xdr:rowOff>8948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10101054"/>
          <a:ext cx="889000" cy="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104017</xdr:rowOff>
    </xdr:from>
    <xdr:to>
      <xdr:col>41</xdr:col>
      <xdr:colOff>101600</xdr:colOff>
      <xdr:row>58</xdr:row>
      <xdr:rowOff>34167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50694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103343</xdr:rowOff>
    </xdr:from>
    <xdr:to>
      <xdr:col>36</xdr:col>
      <xdr:colOff>165100</xdr:colOff>
      <xdr:row>58</xdr:row>
      <xdr:rowOff>33493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50020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65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130725</xdr:rowOff>
    </xdr:from>
    <xdr:to>
      <xdr:col>55</xdr:col>
      <xdr:colOff>50800</xdr:colOff>
      <xdr:row>59</xdr:row>
      <xdr:rowOff>60875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45652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8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146391</xdr:rowOff>
    </xdr:from>
    <xdr:to>
      <xdr:col>50</xdr:col>
      <xdr:colOff>165100</xdr:colOff>
      <xdr:row>59</xdr:row>
      <xdr:rowOff>76541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9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67668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135274</xdr:rowOff>
    </xdr:from>
    <xdr:to>
      <xdr:col>46</xdr:col>
      <xdr:colOff>38100</xdr:colOff>
      <xdr:row>59</xdr:row>
      <xdr:rowOff>65424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56551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7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129598</xdr:rowOff>
    </xdr:from>
    <xdr:to>
      <xdr:col>41</xdr:col>
      <xdr:colOff>101600</xdr:colOff>
      <xdr:row>59</xdr:row>
      <xdr:rowOff>59748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50875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106154</xdr:rowOff>
    </xdr:from>
    <xdr:to>
      <xdr:col>36</xdr:col>
      <xdr:colOff>165100</xdr:colOff>
      <xdr:row>59</xdr:row>
      <xdr:rowOff>36304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27431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10142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49344</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22294"/>
          <a:ext cx="1270" cy="136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167471</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997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49344</xdr:rowOff>
    </xdr:from>
    <xdr:to>
      <xdr:col>55</xdr:col>
      <xdr:colOff>88900</xdr:colOff>
      <xdr:row>71</xdr:row>
      <xdr:rowOff>49344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2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17729</xdr:rowOff>
    </xdr:from>
    <xdr:to>
      <xdr:col>55</xdr:col>
      <xdr:colOff>0</xdr:colOff>
      <xdr:row>79</xdr:row>
      <xdr:rowOff>27817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562279"/>
          <a:ext cx="838200" cy="1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167519</xdr:rowOff>
    </xdr:from>
    <xdr:ext cx="599010"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7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144642</xdr:rowOff>
    </xdr:from>
    <xdr:to>
      <xdr:col>55</xdr:col>
      <xdr:colOff>50800</xdr:colOff>
      <xdr:row>78</xdr:row>
      <xdr:rowOff>74792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4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27817</xdr:rowOff>
    </xdr:from>
    <xdr:to>
      <xdr:col>50</xdr:col>
      <xdr:colOff>114300</xdr:colOff>
      <xdr:row>79</xdr:row>
      <xdr:rowOff>28172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572367"/>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127781</xdr:rowOff>
    </xdr:from>
    <xdr:to>
      <xdr:col>50</xdr:col>
      <xdr:colOff>165100</xdr:colOff>
      <xdr:row>78</xdr:row>
      <xdr:rowOff>57931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74458</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39795" y="1310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27107</xdr:rowOff>
    </xdr:from>
    <xdr:to>
      <xdr:col>45</xdr:col>
      <xdr:colOff>177800</xdr:colOff>
      <xdr:row>79</xdr:row>
      <xdr:rowOff>28172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571657"/>
          <a:ext cx="889000" cy="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106457</xdr:rowOff>
    </xdr:from>
    <xdr:to>
      <xdr:col>46</xdr:col>
      <xdr:colOff>38100</xdr:colOff>
      <xdr:row>78</xdr:row>
      <xdr:rowOff>36607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53134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50795" y="130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18284</xdr:rowOff>
    </xdr:from>
    <xdr:to>
      <xdr:col>41</xdr:col>
      <xdr:colOff>50800</xdr:colOff>
      <xdr:row>79</xdr:row>
      <xdr:rowOff>27107</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62834"/>
          <a:ext cx="889000" cy="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20227</xdr:rowOff>
    </xdr:from>
    <xdr:to>
      <xdr:col>41</xdr:col>
      <xdr:colOff>101600</xdr:colOff>
      <xdr:row>78</xdr:row>
      <xdr:rowOff>121827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138354</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6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24208</xdr:rowOff>
    </xdr:from>
    <xdr:to>
      <xdr:col>36</xdr:col>
      <xdr:colOff>165100</xdr:colOff>
      <xdr:row>78</xdr:row>
      <xdr:rowOff>125808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9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142335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7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138379</xdr:rowOff>
    </xdr:from>
    <xdr:to>
      <xdr:col>55</xdr:col>
      <xdr:colOff>50800</xdr:colOff>
      <xdr:row>79</xdr:row>
      <xdr:rowOff>68529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5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53306</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4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148467</xdr:rowOff>
    </xdr:from>
    <xdr:to>
      <xdr:col>50</xdr:col>
      <xdr:colOff>165100</xdr:colOff>
      <xdr:row>79</xdr:row>
      <xdr:rowOff>78617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5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69744</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04428" y="1361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148822</xdr:rowOff>
    </xdr:from>
    <xdr:to>
      <xdr:col>46</xdr:col>
      <xdr:colOff>38100</xdr:colOff>
      <xdr:row>79</xdr:row>
      <xdr:rowOff>78972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5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70099</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15428" y="1361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147757</xdr:rowOff>
    </xdr:from>
    <xdr:to>
      <xdr:col>41</xdr:col>
      <xdr:colOff>101600</xdr:colOff>
      <xdr:row>79</xdr:row>
      <xdr:rowOff>77907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52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69034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6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138934</xdr:rowOff>
    </xdr:from>
    <xdr:to>
      <xdr:col>36</xdr:col>
      <xdr:colOff>165100</xdr:colOff>
      <xdr:row>79</xdr:row>
      <xdr:rowOff>69084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60211</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60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19714</xdr:rowOff>
    </xdr:from>
    <xdr:to>
      <xdr:col>54</xdr:col>
      <xdr:colOff>189865</xdr:colOff>
      <xdr:row>99</xdr:row>
      <xdr:rowOff>43813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21664"/>
          <a:ext cx="1270" cy="1395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47640</xdr:rowOff>
    </xdr:from>
    <xdr:ext cx="378565"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7021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43813</xdr:rowOff>
    </xdr:from>
    <xdr:to>
      <xdr:col>55</xdr:col>
      <xdr:colOff>88900</xdr:colOff>
      <xdr:row>99</xdr:row>
      <xdr:rowOff>43813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701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137841</xdr:rowOff>
    </xdr:from>
    <xdr:ext cx="690189"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968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19714</xdr:rowOff>
    </xdr:from>
    <xdr:to>
      <xdr:col>55</xdr:col>
      <xdr:colOff>88900</xdr:colOff>
      <xdr:row>91</xdr:row>
      <xdr:rowOff>19714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134330</xdr:rowOff>
    </xdr:from>
    <xdr:to>
      <xdr:col>55</xdr:col>
      <xdr:colOff>0</xdr:colOff>
      <xdr:row>98</xdr:row>
      <xdr:rowOff>150209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936430"/>
          <a:ext cx="838200" cy="1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170353</xdr:rowOff>
    </xdr:from>
    <xdr:ext cx="599010"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6295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147476</xdr:rowOff>
    </xdr:from>
    <xdr:to>
      <xdr:col>55</xdr:col>
      <xdr:colOff>50800</xdr:colOff>
      <xdr:row>98</xdr:row>
      <xdr:rowOff>77626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77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142291</xdr:rowOff>
    </xdr:from>
    <xdr:to>
      <xdr:col>50</xdr:col>
      <xdr:colOff>114300</xdr:colOff>
      <xdr:row>98</xdr:row>
      <xdr:rowOff>150209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8750300" y="16944391"/>
          <a:ext cx="889000" cy="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788</xdr:rowOff>
    </xdr:from>
    <xdr:to>
      <xdr:col>50</xdr:col>
      <xdr:colOff>165100</xdr:colOff>
      <xdr:row>98</xdr:row>
      <xdr:rowOff>102388</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80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118915</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39795" y="1657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141061</xdr:rowOff>
    </xdr:from>
    <xdr:to>
      <xdr:col>45</xdr:col>
      <xdr:colOff>177800</xdr:colOff>
      <xdr:row>98</xdr:row>
      <xdr:rowOff>142291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943161"/>
          <a:ext cx="889000" cy="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95827</xdr:rowOff>
    </xdr:from>
    <xdr:to>
      <xdr:col>46</xdr:col>
      <xdr:colOff>38100</xdr:colOff>
      <xdr:row>98</xdr:row>
      <xdr:rowOff>25977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72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42504</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0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123348</xdr:rowOff>
    </xdr:from>
    <xdr:to>
      <xdr:col>41</xdr:col>
      <xdr:colOff>50800</xdr:colOff>
      <xdr:row>98</xdr:row>
      <xdr:rowOff>141061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925448"/>
          <a:ext cx="889000" cy="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134435</xdr:rowOff>
    </xdr:from>
    <xdr:to>
      <xdr:col>41</xdr:col>
      <xdr:colOff>101600</xdr:colOff>
      <xdr:row>98</xdr:row>
      <xdr:rowOff>64585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81112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61795" y="1654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123165</xdr:rowOff>
    </xdr:from>
    <xdr:to>
      <xdr:col>36</xdr:col>
      <xdr:colOff>165100</xdr:colOff>
      <xdr:row>98</xdr:row>
      <xdr:rowOff>53315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75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69842</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672795" y="1652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83530</xdr:rowOff>
    </xdr:from>
    <xdr:to>
      <xdr:col>55</xdr:col>
      <xdr:colOff>50800</xdr:colOff>
      <xdr:row>99</xdr:row>
      <xdr:rowOff>13680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88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169907</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80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99409</xdr:rowOff>
    </xdr:from>
    <xdr:to>
      <xdr:col>50</xdr:col>
      <xdr:colOff>165100</xdr:colOff>
      <xdr:row>99</xdr:row>
      <xdr:rowOff>29559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90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20686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99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91491</xdr:rowOff>
    </xdr:from>
    <xdr:to>
      <xdr:col>46</xdr:col>
      <xdr:colOff>38100</xdr:colOff>
      <xdr:row>99</xdr:row>
      <xdr:rowOff>21641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8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12768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98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90261</xdr:rowOff>
    </xdr:from>
    <xdr:to>
      <xdr:col>41</xdr:col>
      <xdr:colOff>101600</xdr:colOff>
      <xdr:row>99</xdr:row>
      <xdr:rowOff>20411</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89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11538</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9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72548</xdr:rowOff>
    </xdr:from>
    <xdr:to>
      <xdr:col>36</xdr:col>
      <xdr:colOff>165100</xdr:colOff>
      <xdr:row>99</xdr:row>
      <xdr:rowOff>2698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8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165275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9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24473</xdr:rowOff>
    </xdr:from>
    <xdr:to>
      <xdr:col>85</xdr:col>
      <xdr:colOff>126364</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39423"/>
          <a:ext cx="1269" cy="1446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142600</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14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24473</xdr:rowOff>
    </xdr:from>
    <xdr:to>
      <xdr:col>86</xdr:col>
      <xdr:colOff>25400</xdr:colOff>
      <xdr:row>31</xdr:row>
      <xdr:rowOff>24473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39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98049</xdr:rowOff>
    </xdr:from>
    <xdr:to>
      <xdr:col>85</xdr:col>
      <xdr:colOff>127000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5481300" y="6784599"/>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116904</xdr:rowOff>
    </xdr:from>
    <xdr:ext cx="534377"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0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94027</xdr:rowOff>
    </xdr:from>
    <xdr:to>
      <xdr:col>85</xdr:col>
      <xdr:colOff>177800</xdr:colOff>
      <xdr:row>39</xdr:row>
      <xdr:rowOff>24177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112368</xdr:rowOff>
    </xdr:from>
    <xdr:to>
      <xdr:col>81</xdr:col>
      <xdr:colOff>101600</xdr:colOff>
      <xdr:row>39</xdr:row>
      <xdr:rowOff>42518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2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59045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40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113416</xdr:rowOff>
    </xdr:from>
    <xdr:to>
      <xdr:col>76</xdr:col>
      <xdr:colOff>165100</xdr:colOff>
      <xdr:row>39</xdr:row>
      <xdr:rowOff>43566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2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60093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4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116038</xdr:rowOff>
    </xdr:from>
    <xdr:to>
      <xdr:col>72</xdr:col>
      <xdr:colOff>38100</xdr:colOff>
      <xdr:row>39</xdr:row>
      <xdr:rowOff>46188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62715</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4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2189</xdr:rowOff>
    </xdr:from>
    <xdr:to>
      <xdr:col>67</xdr:col>
      <xdr:colOff>101600</xdr:colOff>
      <xdr:row>39</xdr:row>
      <xdr:rowOff>103789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8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120316</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46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47249</xdr:rowOff>
    </xdr:from>
    <xdr:to>
      <xdr:col>85</xdr:col>
      <xdr:colOff>177800</xdr:colOff>
      <xdr:row>39</xdr:row>
      <xdr:rowOff>148849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73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133626</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64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26484</xdr:rowOff>
    </xdr:from>
    <xdr:to>
      <xdr:col>85</xdr:col>
      <xdr:colOff>126364</xdr:colOff>
      <xdr:row>78</xdr:row>
      <xdr:rowOff>138100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99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141927</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138100</xdr:rowOff>
    </xdr:from>
    <xdr:to>
      <xdr:col>86</xdr:col>
      <xdr:colOff>25400</xdr:colOff>
      <xdr:row>78</xdr:row>
      <xdr:rowOff>138100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144611</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7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26484</xdr:rowOff>
    </xdr:from>
    <xdr:to>
      <xdr:col>86</xdr:col>
      <xdr:colOff>25400</xdr:colOff>
      <xdr:row>71</xdr:row>
      <xdr:rowOff>26484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9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79594</xdr:rowOff>
    </xdr:from>
    <xdr:to>
      <xdr:col>85</xdr:col>
      <xdr:colOff>127000</xdr:colOff>
      <xdr:row>77</xdr:row>
      <xdr:rowOff>93076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81244"/>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105059</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2963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82181</xdr:rowOff>
    </xdr:from>
    <xdr:to>
      <xdr:col>85</xdr:col>
      <xdr:colOff>177800</xdr:colOff>
      <xdr:row>77</xdr:row>
      <xdr:rowOff>12331</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11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93076</xdr:rowOff>
    </xdr:from>
    <xdr:to>
      <xdr:col>81</xdr:col>
      <xdr:colOff>50800</xdr:colOff>
      <xdr:row>77</xdr:row>
      <xdr:rowOff>95831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9472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139695</xdr:rowOff>
    </xdr:from>
    <xdr:to>
      <xdr:col>81</xdr:col>
      <xdr:colOff>101600</xdr:colOff>
      <xdr:row>77</xdr:row>
      <xdr:rowOff>69845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86372</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29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87261</xdr:rowOff>
    </xdr:from>
    <xdr:to>
      <xdr:col>76</xdr:col>
      <xdr:colOff>114300</xdr:colOff>
      <xdr:row>77</xdr:row>
      <xdr:rowOff>95831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3703300" y="13288911"/>
          <a:ext cx="8890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143790</xdr:rowOff>
    </xdr:from>
    <xdr:to>
      <xdr:col>76</xdr:col>
      <xdr:colOff>165100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90466</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49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87261</xdr:rowOff>
    </xdr:from>
    <xdr:to>
      <xdr:col>71</xdr:col>
      <xdr:colOff>177800</xdr:colOff>
      <xdr:row>77</xdr:row>
      <xdr:rowOff>102570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288911"/>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150414</xdr:rowOff>
    </xdr:from>
    <xdr:to>
      <xdr:col>72</xdr:col>
      <xdr:colOff>38100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97091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2955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169298</xdr:rowOff>
    </xdr:from>
    <xdr:to>
      <xdr:col>67</xdr:col>
      <xdr:colOff>101600</xdr:colOff>
      <xdr:row>77</xdr:row>
      <xdr:rowOff>99448</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115975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297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28794</xdr:rowOff>
    </xdr:from>
    <xdr:to>
      <xdr:col>85</xdr:col>
      <xdr:colOff>177800</xdr:colOff>
      <xdr:row>77</xdr:row>
      <xdr:rowOff>130394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2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7221</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20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42276</xdr:rowOff>
    </xdr:from>
    <xdr:to>
      <xdr:col>81</xdr:col>
      <xdr:colOff>101600</xdr:colOff>
      <xdr:row>77</xdr:row>
      <xdr:rowOff>143876</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135003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14111" y="13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45031</xdr:rowOff>
    </xdr:from>
    <xdr:to>
      <xdr:col>76</xdr:col>
      <xdr:colOff>165100</xdr:colOff>
      <xdr:row>77</xdr:row>
      <xdr:rowOff>146631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4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137758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325111" y="1333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36461</xdr:rowOff>
    </xdr:from>
    <xdr:to>
      <xdr:col>72</xdr:col>
      <xdr:colOff>38100</xdr:colOff>
      <xdr:row>77</xdr:row>
      <xdr:rowOff>138061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3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129188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36111" y="1333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51770</xdr:rowOff>
    </xdr:from>
    <xdr:to>
      <xdr:col>67</xdr:col>
      <xdr:colOff>101600</xdr:colOff>
      <xdr:row>77</xdr:row>
      <xdr:rowOff>153370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2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144497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47111" y="1334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105668</xdr:rowOff>
    </xdr:from>
    <xdr:to>
      <xdr:col>85</xdr:col>
      <xdr:colOff>126364</xdr:colOff>
      <xdr:row>98</xdr:row>
      <xdr:rowOff>138071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707618"/>
          <a:ext cx="1269" cy="123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141898</xdr:rowOff>
    </xdr:from>
    <xdr:ext cx="378565"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6943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138071</xdr:rowOff>
    </xdr:from>
    <xdr:to>
      <xdr:col>86</xdr:col>
      <xdr:colOff>25400</xdr:colOff>
      <xdr:row>98</xdr:row>
      <xdr:rowOff>138071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6940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52345</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4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105668</xdr:rowOff>
    </xdr:from>
    <xdr:to>
      <xdr:col>86</xdr:col>
      <xdr:colOff>25400</xdr:colOff>
      <xdr:row>91</xdr:row>
      <xdr:rowOff>105668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707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26894</xdr:rowOff>
    </xdr:from>
    <xdr:to>
      <xdr:col>85</xdr:col>
      <xdr:colOff>127000</xdr:colOff>
      <xdr:row>98</xdr:row>
      <xdr:rowOff>59058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828994"/>
          <a:ext cx="838200" cy="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4404</xdr:rowOff>
    </xdr:from>
    <xdr:ext cx="599010"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463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152977</xdr:rowOff>
    </xdr:from>
    <xdr:to>
      <xdr:col>85</xdr:col>
      <xdr:colOff>177800</xdr:colOff>
      <xdr:row>97</xdr:row>
      <xdr:rowOff>83127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612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110567</xdr:rowOff>
    </xdr:from>
    <xdr:to>
      <xdr:col>81</xdr:col>
      <xdr:colOff>50800</xdr:colOff>
      <xdr:row>98</xdr:row>
      <xdr:rowOff>59058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592300" y="16741217"/>
          <a:ext cx="889000" cy="11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20386</xdr:rowOff>
    </xdr:from>
    <xdr:to>
      <xdr:col>81</xdr:col>
      <xdr:colOff>101600</xdr:colOff>
      <xdr:row>96</xdr:row>
      <xdr:rowOff>121986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138513</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181795" y="16254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110567</xdr:rowOff>
    </xdr:from>
    <xdr:to>
      <xdr:col>76</xdr:col>
      <xdr:colOff>114300</xdr:colOff>
      <xdr:row>98</xdr:row>
      <xdr:rowOff>36912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741217"/>
          <a:ext cx="889000" cy="9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123588</xdr:rowOff>
    </xdr:from>
    <xdr:to>
      <xdr:col>76</xdr:col>
      <xdr:colOff>165100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292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36912</xdr:rowOff>
    </xdr:from>
    <xdr:to>
      <xdr:col>71</xdr:col>
      <xdr:colOff>177800</xdr:colOff>
      <xdr:row>98</xdr:row>
      <xdr:rowOff>126944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839012"/>
          <a:ext cx="889000" cy="9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166441</xdr:rowOff>
    </xdr:from>
    <xdr:to>
      <xdr:col>72</xdr:col>
      <xdr:colOff>38100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03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132335</xdr:rowOff>
    </xdr:from>
    <xdr:to>
      <xdr:col>67</xdr:col>
      <xdr:colOff>101600</xdr:colOff>
      <xdr:row>98</xdr:row>
      <xdr:rowOff>62485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79012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147544</xdr:rowOff>
    </xdr:from>
    <xdr:to>
      <xdr:col>85</xdr:col>
      <xdr:colOff>177800</xdr:colOff>
      <xdr:row>98</xdr:row>
      <xdr:rowOff>77694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7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62471</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9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8258</xdr:rowOff>
    </xdr:from>
    <xdr:to>
      <xdr:col>81</xdr:col>
      <xdr:colOff>101600</xdr:colOff>
      <xdr:row>98</xdr:row>
      <xdr:rowOff>109858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81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100985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90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59767</xdr:rowOff>
    </xdr:from>
    <xdr:to>
      <xdr:col>76</xdr:col>
      <xdr:colOff>165100</xdr:colOff>
      <xdr:row>97</xdr:row>
      <xdr:rowOff>161367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6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152494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67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157562</xdr:rowOff>
    </xdr:from>
    <xdr:to>
      <xdr:col>72</xdr:col>
      <xdr:colOff>38100</xdr:colOff>
      <xdr:row>98</xdr:row>
      <xdr:rowOff>87712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7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78839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88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76144</xdr:rowOff>
    </xdr:from>
    <xdr:to>
      <xdr:col>67</xdr:col>
      <xdr:colOff>101600</xdr:colOff>
      <xdr:row>99</xdr:row>
      <xdr:rowOff>6294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8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168871</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9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165074</xdr:rowOff>
    </xdr:from>
    <xdr:to>
      <xdr:col>116</xdr:col>
      <xdr:colOff>62864</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80024"/>
          <a:ext cx="1269" cy="1174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111751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2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165074</xdr:rowOff>
    </xdr:from>
    <xdr:to>
      <xdr:col>116</xdr:col>
      <xdr:colOff>152400</xdr:colOff>
      <xdr:row>31</xdr:row>
      <xdr:rowOff>165074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8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49461</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93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26584</xdr:rowOff>
    </xdr:from>
    <xdr:to>
      <xdr:col>116</xdr:col>
      <xdr:colOff>114300</xdr:colOff>
      <xdr:row>38</xdr:row>
      <xdr:rowOff>128184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4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49947</xdr:rowOff>
    </xdr:from>
    <xdr:to>
      <xdr:col>112</xdr:col>
      <xdr:colOff>38100</xdr:colOff>
      <xdr:row>38</xdr:row>
      <xdr:rowOff>151547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168074</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4017" y="63402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50816</xdr:rowOff>
    </xdr:from>
    <xdr:to>
      <xdr:col>107</xdr:col>
      <xdr:colOff>101600</xdr:colOff>
      <xdr:row>38</xdr:row>
      <xdr:rowOff>152416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6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168942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5017" y="634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46380</xdr:rowOff>
    </xdr:from>
    <xdr:to>
      <xdr:col>102</xdr:col>
      <xdr:colOff>165100</xdr:colOff>
      <xdr:row>38</xdr:row>
      <xdr:rowOff>147980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164508</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6017" y="6336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78659</xdr:rowOff>
    </xdr:from>
    <xdr:to>
      <xdr:col>98</xdr:col>
      <xdr:colOff>38100</xdr:colOff>
      <xdr:row>39</xdr:row>
      <xdr:rowOff>8809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25336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68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5011</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201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120429</xdr:rowOff>
    </xdr:from>
    <xdr:to>
      <xdr:col>116</xdr:col>
      <xdr:colOff>62864</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92929"/>
          <a:ext cx="1269" cy="1390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67106</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6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120429</xdr:rowOff>
    </xdr:from>
    <xdr:to>
      <xdr:col>116</xdr:col>
      <xdr:colOff>152400</xdr:colOff>
      <xdr:row>50</xdr:row>
      <xdr:rowOff>120429</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9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153530</xdr:rowOff>
    </xdr:from>
    <xdr:to>
      <xdr:col>116</xdr:col>
      <xdr:colOff>63500</xdr:colOff>
      <xdr:row>57</xdr:row>
      <xdr:rowOff>161714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26180"/>
          <a:ext cx="8382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98815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700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75938</xdr:rowOff>
    </xdr:from>
    <xdr:to>
      <xdr:col>116</xdr:col>
      <xdr:colOff>114300</xdr:colOff>
      <xdr:row>58</xdr:row>
      <xdr:rowOff>6088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84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149392</xdr:rowOff>
    </xdr:from>
    <xdr:to>
      <xdr:col>111</xdr:col>
      <xdr:colOff>177800</xdr:colOff>
      <xdr:row>57</xdr:row>
      <xdr:rowOff>153530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992204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130048</xdr:rowOff>
    </xdr:from>
    <xdr:to>
      <xdr:col>112</xdr:col>
      <xdr:colOff>38100</xdr:colOff>
      <xdr:row>58</xdr:row>
      <xdr:rowOff>60198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51325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99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145507</xdr:rowOff>
    </xdr:from>
    <xdr:to>
      <xdr:col>107</xdr:col>
      <xdr:colOff>50800</xdr:colOff>
      <xdr:row>57</xdr:row>
      <xdr:rowOff>149392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9918157"/>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117909</xdr:rowOff>
    </xdr:from>
    <xdr:to>
      <xdr:col>107</xdr:col>
      <xdr:colOff>101600</xdr:colOff>
      <xdr:row>58</xdr:row>
      <xdr:rowOff>48059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39186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98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141415</xdr:rowOff>
    </xdr:from>
    <xdr:to>
      <xdr:col>102</xdr:col>
      <xdr:colOff>114300</xdr:colOff>
      <xdr:row>57</xdr:row>
      <xdr:rowOff>145507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14065"/>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63891</xdr:rowOff>
    </xdr:from>
    <xdr:to>
      <xdr:col>102</xdr:col>
      <xdr:colOff>165100</xdr:colOff>
      <xdr:row>57</xdr:row>
      <xdr:rowOff>165491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10568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10193</xdr:rowOff>
    </xdr:from>
    <xdr:to>
      <xdr:col>98</xdr:col>
      <xdr:colOff>38100</xdr:colOff>
      <xdr:row>57</xdr:row>
      <xdr:rowOff>111793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128320</xdr:rowOff>
    </xdr:from>
    <xdr:ext cx="534377"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389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110914</xdr:rowOff>
    </xdr:from>
    <xdr:to>
      <xdr:col>116</xdr:col>
      <xdr:colOff>114300</xdr:colOff>
      <xdr:row>58</xdr:row>
      <xdr:rowOff>41064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89341</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8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102730</xdr:rowOff>
    </xdr:from>
    <xdr:to>
      <xdr:col>112</xdr:col>
      <xdr:colOff>38100</xdr:colOff>
      <xdr:row>58</xdr:row>
      <xdr:rowOff>32880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7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49407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5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98592</xdr:rowOff>
    </xdr:from>
    <xdr:to>
      <xdr:col>107</xdr:col>
      <xdr:colOff>101600</xdr:colOff>
      <xdr:row>58</xdr:row>
      <xdr:rowOff>28742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45269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4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94707</xdr:rowOff>
    </xdr:from>
    <xdr:to>
      <xdr:col>102</xdr:col>
      <xdr:colOff>165100</xdr:colOff>
      <xdr:row>58</xdr:row>
      <xdr:rowOff>24857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15984</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96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90615</xdr:rowOff>
    </xdr:from>
    <xdr:to>
      <xdr:col>98</xdr:col>
      <xdr:colOff>38100</xdr:colOff>
      <xdr:row>58</xdr:row>
      <xdr:rowOff>20765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6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11892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955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147134</xdr:rowOff>
    </xdr:from>
    <xdr:to>
      <xdr:col>116</xdr:col>
      <xdr:colOff>62864</xdr:colOff>
      <xdr:row>78</xdr:row>
      <xdr:rowOff>2581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320084"/>
          <a:ext cx="1269" cy="105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6408</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7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2581</xdr:rowOff>
    </xdr:from>
    <xdr:to>
      <xdr:col>116</xdr:col>
      <xdr:colOff>152400</xdr:colOff>
      <xdr:row>78</xdr:row>
      <xdr:rowOff>2581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93811</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9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147134</xdr:rowOff>
    </xdr:from>
    <xdr:to>
      <xdr:col>116</xdr:col>
      <xdr:colOff>152400</xdr:colOff>
      <xdr:row>71</xdr:row>
      <xdr:rowOff>147134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32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156790</xdr:rowOff>
    </xdr:from>
    <xdr:to>
      <xdr:col>116</xdr:col>
      <xdr:colOff>63500</xdr:colOff>
      <xdr:row>75</xdr:row>
      <xdr:rowOff>162843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15540"/>
          <a:ext cx="8382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118946</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7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140518</xdr:rowOff>
    </xdr:from>
    <xdr:to>
      <xdr:col>116</xdr:col>
      <xdr:colOff>114300</xdr:colOff>
      <xdr:row>76</xdr:row>
      <xdr:rowOff>70669</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9992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162843</xdr:rowOff>
    </xdr:from>
    <xdr:to>
      <xdr:col>111</xdr:col>
      <xdr:colOff>177800</xdr:colOff>
      <xdr:row>76</xdr:row>
      <xdr:rowOff>2143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021593"/>
          <a:ext cx="889000" cy="1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103686</xdr:rowOff>
    </xdr:from>
    <xdr:to>
      <xdr:col>112</xdr:col>
      <xdr:colOff>38100</xdr:colOff>
      <xdr:row>76</xdr:row>
      <xdr:rowOff>33837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50363</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7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2143</xdr:rowOff>
    </xdr:from>
    <xdr:to>
      <xdr:col>107</xdr:col>
      <xdr:colOff>50800</xdr:colOff>
      <xdr:row>76</xdr:row>
      <xdr:rowOff>30800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032343"/>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121046</xdr:rowOff>
    </xdr:from>
    <xdr:to>
      <xdr:col>107</xdr:col>
      <xdr:colOff>101600</xdr:colOff>
      <xdr:row>76</xdr:row>
      <xdr:rowOff>51197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67723</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75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30800</xdr:rowOff>
    </xdr:from>
    <xdr:to>
      <xdr:col>102</xdr:col>
      <xdr:colOff>114300</xdr:colOff>
      <xdr:row>76</xdr:row>
      <xdr:rowOff>35294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061000"/>
          <a:ext cx="889000" cy="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101747</xdr:rowOff>
    </xdr:from>
    <xdr:to>
      <xdr:col>102</xdr:col>
      <xdr:colOff>165100</xdr:colOff>
      <xdr:row>76</xdr:row>
      <xdr:rowOff>31897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48424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73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111810</xdr:rowOff>
    </xdr:from>
    <xdr:to>
      <xdr:col>98</xdr:col>
      <xdr:colOff>38100</xdr:colOff>
      <xdr:row>76</xdr:row>
      <xdr:rowOff>41960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58487</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745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105990</xdr:rowOff>
    </xdr:from>
    <xdr:to>
      <xdr:col>116</xdr:col>
      <xdr:colOff>114300</xdr:colOff>
      <xdr:row>76</xdr:row>
      <xdr:rowOff>36140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6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128867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1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112044</xdr:rowOff>
    </xdr:from>
    <xdr:to>
      <xdr:col>112</xdr:col>
      <xdr:colOff>38100</xdr:colOff>
      <xdr:row>76</xdr:row>
      <xdr:rowOff>42193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97079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33320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06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122793</xdr:rowOff>
    </xdr:from>
    <xdr:to>
      <xdr:col>107</xdr:col>
      <xdr:colOff>101600</xdr:colOff>
      <xdr:row>76</xdr:row>
      <xdr:rowOff>52943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98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44070</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151450</xdr:rowOff>
    </xdr:from>
    <xdr:to>
      <xdr:col>102</xdr:col>
      <xdr:colOff>165100</xdr:colOff>
      <xdr:row>76</xdr:row>
      <xdr:rowOff>81600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0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72727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155944</xdr:rowOff>
    </xdr:from>
    <xdr:to>
      <xdr:col>98</xdr:col>
      <xdr:colOff>38100</xdr:colOff>
      <xdr:row>76</xdr:row>
      <xdr:rowOff>86094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0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77221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補助費等とも住民一人当たりのコストは類似団体平均を下回っているが、新潟県市町村平均より大きく上回っている経費が多い。経常的経費の削減等、急激な上昇がないよう努め、今後老朽化に伴う更新や修繕が見込まれ比率として上昇することが予想されることから、公共施設等総合管理計画により財政的に平準化を図る中で緊急度を見極め、単年度負担率の軽減に努めていく。扶助費については、類似団体平均、新潟県市町村平均とも大きく上回っている。高齢化率の高い本町にとっては、抑制は難しいが、時代にあわせた制度の見直しや、子育て支援施策の展開等、バランスを保ちつつ急激な上昇がないよう努めていく。普通建設事業費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年度に西越改善センター放射線防護対策工事等の実施により上昇し、その後大規模事業の完了により減少傾向であったが、令和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保健福祉総合センターの空調設備等更新工事等の影響で増加した。公債費については、類似団体平均下回っているが、新潟県市町村平均を上回っている。近年の実施した出雲崎消防分遣所建設事業や「子は宝」多世代交流館建設事業の元金償還費の増大により、比率は上昇し、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がピークとなった。積立金については、県エコパークいずもざき第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期処分場周辺環境整備事業交付金</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千円の交付はあるものの、今後として普通交付税や臨時財政対策債の減収による留保財源の減少により、結果として従来の事業水準を確保するためには、財政調整基金への積立は難しい。今後は将来的な公共用施設の維持補修、公債費償還における平準化のための各目的基金の積立を行うことで財政調整基金の取崩しは生じるが、一定の水準を維持しつつ緊急度・重要度に応じて事業精査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新潟県出雲崎町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3,996
3,972
44.41
3,848,138
3,690,274
139,565
2,336,643
2,558,578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142329</xdr:rowOff>
    </xdr:from>
    <xdr:to>
      <xdr:col>24</xdr:col>
      <xdr:colOff>62865</xdr:colOff>
      <xdr:row>38</xdr:row>
      <xdr:rowOff>116212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285829"/>
          <a:ext cx="1270" cy="1345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120039</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116212</xdr:rowOff>
    </xdr:from>
    <xdr:to>
      <xdr:col>24</xdr:col>
      <xdr:colOff>152400</xdr:colOff>
      <xdr:row>38</xdr:row>
      <xdr:rowOff>116212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1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89006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6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142329</xdr:rowOff>
    </xdr:from>
    <xdr:to>
      <xdr:col>24</xdr:col>
      <xdr:colOff>152400</xdr:colOff>
      <xdr:row>30</xdr:row>
      <xdr:rowOff>142329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285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66834</xdr:rowOff>
    </xdr:from>
    <xdr:to>
      <xdr:col>24</xdr:col>
      <xdr:colOff>63500</xdr:colOff>
      <xdr:row>37</xdr:row>
      <xdr:rowOff>94552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10484"/>
          <a:ext cx="838200" cy="2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133294</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134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110417</xdr:rowOff>
    </xdr:from>
    <xdr:to>
      <xdr:col>24</xdr:col>
      <xdr:colOff>114300</xdr:colOff>
      <xdr:row>37</xdr:row>
      <xdr:rowOff>40567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87750</xdr:rowOff>
    </xdr:from>
    <xdr:to>
      <xdr:col>19</xdr:col>
      <xdr:colOff>177800</xdr:colOff>
      <xdr:row>37</xdr:row>
      <xdr:rowOff>94552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908300" y="6431400"/>
          <a:ext cx="889000" cy="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154422</xdr:rowOff>
    </xdr:from>
    <xdr:to>
      <xdr:col>20</xdr:col>
      <xdr:colOff>38100</xdr:colOff>
      <xdr:row>37</xdr:row>
      <xdr:rowOff>84572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101099</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10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74806</xdr:rowOff>
    </xdr:from>
    <xdr:to>
      <xdr:col>15</xdr:col>
      <xdr:colOff>50800</xdr:colOff>
      <xdr:row>37</xdr:row>
      <xdr:rowOff>87750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418456"/>
          <a:ext cx="889000" cy="1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3661</xdr:rowOff>
    </xdr:from>
    <xdr:to>
      <xdr:col>15</xdr:col>
      <xdr:colOff>101600</xdr:colOff>
      <xdr:row>37</xdr:row>
      <xdr:rowOff>105261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121788</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12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74806</xdr:rowOff>
    </xdr:from>
    <xdr:to>
      <xdr:col>10</xdr:col>
      <xdr:colOff>114300</xdr:colOff>
      <xdr:row>37</xdr:row>
      <xdr:rowOff>89494</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418456"/>
          <a:ext cx="8890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134363</xdr:rowOff>
    </xdr:from>
    <xdr:to>
      <xdr:col>10</xdr:col>
      <xdr:colOff>165100</xdr:colOff>
      <xdr:row>37</xdr:row>
      <xdr:rowOff>64513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81040</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117875</xdr:rowOff>
    </xdr:from>
    <xdr:to>
      <xdr:col>6</xdr:col>
      <xdr:colOff>38100</xdr:colOff>
      <xdr:row>37</xdr:row>
      <xdr:rowOff>48025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64552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16034</xdr:rowOff>
    </xdr:from>
    <xdr:to>
      <xdr:col>24</xdr:col>
      <xdr:colOff>114300</xdr:colOff>
      <xdr:row>37</xdr:row>
      <xdr:rowOff>117634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165911</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33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43752</xdr:rowOff>
    </xdr:from>
    <xdr:to>
      <xdr:col>20</xdr:col>
      <xdr:colOff>38100</xdr:colOff>
      <xdr:row>37</xdr:row>
      <xdr:rowOff>145352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136479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4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36950</xdr:rowOff>
    </xdr:from>
    <xdr:to>
      <xdr:col>15</xdr:col>
      <xdr:colOff>101600</xdr:colOff>
      <xdr:row>37</xdr:row>
      <xdr:rowOff>138550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129677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24006</xdr:rowOff>
    </xdr:from>
    <xdr:to>
      <xdr:col>10</xdr:col>
      <xdr:colOff>165100</xdr:colOff>
      <xdr:row>37</xdr:row>
      <xdr:rowOff>125606</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3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116733</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4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38694</xdr:rowOff>
    </xdr:from>
    <xdr:to>
      <xdr:col>6</xdr:col>
      <xdr:colOff>38100</xdr:colOff>
      <xdr:row>37</xdr:row>
      <xdr:rowOff>140294</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8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131421</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47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101405</xdr:rowOff>
    </xdr:from>
    <xdr:to>
      <xdr:col>24</xdr:col>
      <xdr:colOff>62865</xdr:colOff>
      <xdr:row>58</xdr:row>
      <xdr:rowOff>30654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3905"/>
          <a:ext cx="1270" cy="130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34481</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978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30654</xdr:rowOff>
    </xdr:from>
    <xdr:to>
      <xdr:col>24</xdr:col>
      <xdr:colOff>152400</xdr:colOff>
      <xdr:row>58</xdr:row>
      <xdr:rowOff>30654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9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48082</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491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101405</xdr:rowOff>
    </xdr:from>
    <xdr:to>
      <xdr:col>24</xdr:col>
      <xdr:colOff>152400</xdr:colOff>
      <xdr:row>50</xdr:row>
      <xdr:rowOff>101405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24471</xdr:rowOff>
    </xdr:from>
    <xdr:to>
      <xdr:col>24</xdr:col>
      <xdr:colOff>63500</xdr:colOff>
      <xdr:row>58</xdr:row>
      <xdr:rowOff>30654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68571"/>
          <a:ext cx="838200" cy="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101190</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530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78313</xdr:rowOff>
    </xdr:from>
    <xdr:to>
      <xdr:col>24</xdr:col>
      <xdr:colOff>114300</xdr:colOff>
      <xdr:row>57</xdr:row>
      <xdr:rowOff>8463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67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5031</xdr:rowOff>
    </xdr:from>
    <xdr:to>
      <xdr:col>19</xdr:col>
      <xdr:colOff>177800</xdr:colOff>
      <xdr:row>58</xdr:row>
      <xdr:rowOff>24471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949131"/>
          <a:ext cx="889000" cy="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312</xdr:rowOff>
    </xdr:from>
    <xdr:to>
      <xdr:col>20</xdr:col>
      <xdr:colOff>38100</xdr:colOff>
      <xdr:row>56</xdr:row>
      <xdr:rowOff>101912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118439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376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63561</xdr:rowOff>
    </xdr:from>
    <xdr:to>
      <xdr:col>15</xdr:col>
      <xdr:colOff>50800</xdr:colOff>
      <xdr:row>58</xdr:row>
      <xdr:rowOff>5031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36211"/>
          <a:ext cx="889000" cy="1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145628</xdr:rowOff>
    </xdr:from>
    <xdr:to>
      <xdr:col>15</xdr:col>
      <xdr:colOff>101600</xdr:colOff>
      <xdr:row>56</xdr:row>
      <xdr:rowOff>75778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92305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35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63561</xdr:rowOff>
    </xdr:from>
    <xdr:to>
      <xdr:col>10</xdr:col>
      <xdr:colOff>114300</xdr:colOff>
      <xdr:row>58</xdr:row>
      <xdr:rowOff>104815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36211"/>
          <a:ext cx="889000" cy="2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141656</xdr:rowOff>
    </xdr:from>
    <xdr:to>
      <xdr:col>10</xdr:col>
      <xdr:colOff>165100</xdr:colOff>
      <xdr:row>56</xdr:row>
      <xdr:rowOff>71806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88333</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34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27579</xdr:rowOff>
    </xdr:from>
    <xdr:to>
      <xdr:col>6</xdr:col>
      <xdr:colOff>38100</xdr:colOff>
      <xdr:row>57</xdr:row>
      <xdr:rowOff>129179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145706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57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151304</xdr:rowOff>
    </xdr:from>
    <xdr:to>
      <xdr:col>24</xdr:col>
      <xdr:colOff>114300</xdr:colOff>
      <xdr:row>58</xdr:row>
      <xdr:rowOff>81454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66231</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3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145121</xdr:rowOff>
    </xdr:from>
    <xdr:to>
      <xdr:col>20</xdr:col>
      <xdr:colOff>38100</xdr:colOff>
      <xdr:row>58</xdr:row>
      <xdr:rowOff>75271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1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66398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0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125681</xdr:rowOff>
    </xdr:from>
    <xdr:to>
      <xdr:col>15</xdr:col>
      <xdr:colOff>101600</xdr:colOff>
      <xdr:row>58</xdr:row>
      <xdr:rowOff>55831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9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46958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991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12761</xdr:rowOff>
    </xdr:from>
    <xdr:to>
      <xdr:col>10</xdr:col>
      <xdr:colOff>165100</xdr:colOff>
      <xdr:row>57</xdr:row>
      <xdr:rowOff>114361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105488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98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54015</xdr:rowOff>
    </xdr:from>
    <xdr:to>
      <xdr:col>6</xdr:col>
      <xdr:colOff>38100</xdr:colOff>
      <xdr:row>58</xdr:row>
      <xdr:rowOff>155615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146742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9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2673</xdr:rowOff>
    </xdr:from>
    <xdr:to>
      <xdr:col>24</xdr:col>
      <xdr:colOff>62865</xdr:colOff>
      <xdr:row>77</xdr:row>
      <xdr:rowOff>38046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5623"/>
          <a:ext cx="1270" cy="1064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41873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243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38046</xdr:rowOff>
    </xdr:from>
    <xdr:to>
      <xdr:col>24</xdr:col>
      <xdr:colOff>152400</xdr:colOff>
      <xdr:row>77</xdr:row>
      <xdr:rowOff>38046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23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120800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392,471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2673</xdr:rowOff>
    </xdr:from>
    <xdr:to>
      <xdr:col>24</xdr:col>
      <xdr:colOff>152400</xdr:colOff>
      <xdr:row>71</xdr:row>
      <xdr:rowOff>2673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5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33305</xdr:rowOff>
    </xdr:from>
    <xdr:to>
      <xdr:col>24</xdr:col>
      <xdr:colOff>63500</xdr:colOff>
      <xdr:row>75</xdr:row>
      <xdr:rowOff>153312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892055"/>
          <a:ext cx="838200" cy="12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140366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56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117489</xdr:rowOff>
    </xdr:from>
    <xdr:to>
      <xdr:col>24</xdr:col>
      <xdr:colOff>114300</xdr:colOff>
      <xdr:row>75</xdr:row>
      <xdr:rowOff>47639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98099</xdr:rowOff>
    </xdr:from>
    <xdr:to>
      <xdr:col>19</xdr:col>
      <xdr:colOff>177800</xdr:colOff>
      <xdr:row>75</xdr:row>
      <xdr:rowOff>153312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56849"/>
          <a:ext cx="889000" cy="5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54725</xdr:rowOff>
    </xdr:from>
    <xdr:to>
      <xdr:col>20</xdr:col>
      <xdr:colOff>38100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98099</xdr:rowOff>
    </xdr:from>
    <xdr:to>
      <xdr:col>15</xdr:col>
      <xdr:colOff>50800</xdr:colOff>
      <xdr:row>76</xdr:row>
      <xdr:rowOff>35897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56849"/>
          <a:ext cx="889000" cy="10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97779</xdr:rowOff>
    </xdr:from>
    <xdr:to>
      <xdr:col>15</xdr:col>
      <xdr:colOff>101600</xdr:colOff>
      <xdr:row>75</xdr:row>
      <xdr:rowOff>27929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44456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56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35897</xdr:rowOff>
    </xdr:from>
    <xdr:to>
      <xdr:col>10</xdr:col>
      <xdr:colOff>114300</xdr:colOff>
      <xdr:row>76</xdr:row>
      <xdr:rowOff>62049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066097"/>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37104</xdr:rowOff>
    </xdr:from>
    <xdr:to>
      <xdr:col>10</xdr:col>
      <xdr:colOff>165100</xdr:colOff>
      <xdr:row>75</xdr:row>
      <xdr:rowOff>138704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155231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123496</xdr:rowOff>
    </xdr:from>
    <xdr:to>
      <xdr:col>6</xdr:col>
      <xdr:colOff>38100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153955</xdr:rowOff>
    </xdr:from>
    <xdr:to>
      <xdr:col>24</xdr:col>
      <xdr:colOff>114300</xdr:colOff>
      <xdr:row>75</xdr:row>
      <xdr:rowOff>84105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4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132382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19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102511</xdr:rowOff>
    </xdr:from>
    <xdr:to>
      <xdr:col>20</xdr:col>
      <xdr:colOff>38100</xdr:colOff>
      <xdr:row>76</xdr:row>
      <xdr:rowOff>32662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612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23789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53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47299</xdr:rowOff>
    </xdr:from>
    <xdr:to>
      <xdr:col>15</xdr:col>
      <xdr:colOff>101600</xdr:colOff>
      <xdr:row>75</xdr:row>
      <xdr:rowOff>148899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90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140026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9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156547</xdr:rowOff>
    </xdr:from>
    <xdr:to>
      <xdr:col>10</xdr:col>
      <xdr:colOff>165100</xdr:colOff>
      <xdr:row>76</xdr:row>
      <xdr:rowOff>86697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01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77824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108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11249</xdr:rowOff>
    </xdr:from>
    <xdr:to>
      <xdr:col>6</xdr:col>
      <xdr:colOff>38100</xdr:colOff>
      <xdr:row>76</xdr:row>
      <xdr:rowOff>112849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0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103976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34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53279</xdr:rowOff>
    </xdr:from>
    <xdr:to>
      <xdr:col>24</xdr:col>
      <xdr:colOff>62865</xdr:colOff>
      <xdr:row>98</xdr:row>
      <xdr:rowOff>110606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83779"/>
          <a:ext cx="1270" cy="142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114433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110606</xdr:rowOff>
    </xdr:from>
    <xdr:to>
      <xdr:col>24</xdr:col>
      <xdr:colOff>152400</xdr:colOff>
      <xdr:row>98</xdr:row>
      <xdr:rowOff>110606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1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171406</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5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486,463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53279</xdr:rowOff>
    </xdr:from>
    <xdr:to>
      <xdr:col>24</xdr:col>
      <xdr:colOff>152400</xdr:colOff>
      <xdr:row>90</xdr:row>
      <xdr:rowOff>53279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8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75287</xdr:rowOff>
    </xdr:from>
    <xdr:to>
      <xdr:col>24</xdr:col>
      <xdr:colOff>63500</xdr:colOff>
      <xdr:row>98</xdr:row>
      <xdr:rowOff>97841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77387"/>
          <a:ext cx="838200" cy="2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8403</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76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156976</xdr:rowOff>
    </xdr:from>
    <xdr:to>
      <xdr:col>24</xdr:col>
      <xdr:colOff>114300</xdr:colOff>
      <xdr:row>97</xdr:row>
      <xdr:rowOff>87126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97841</xdr:rowOff>
    </xdr:from>
    <xdr:to>
      <xdr:col>19</xdr:col>
      <xdr:colOff>177800</xdr:colOff>
      <xdr:row>98</xdr:row>
      <xdr:rowOff>105553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99941"/>
          <a:ext cx="889000" cy="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43449</xdr:rowOff>
    </xdr:from>
    <xdr:to>
      <xdr:col>20</xdr:col>
      <xdr:colOff>38100</xdr:colOff>
      <xdr:row>97</xdr:row>
      <xdr:rowOff>145049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7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161576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4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105553</xdr:rowOff>
    </xdr:from>
    <xdr:to>
      <xdr:col>15</xdr:col>
      <xdr:colOff>50800</xdr:colOff>
      <xdr:row>98</xdr:row>
      <xdr:rowOff>122735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07653"/>
          <a:ext cx="8890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144388</xdr:rowOff>
    </xdr:from>
    <xdr:to>
      <xdr:col>15</xdr:col>
      <xdr:colOff>101600</xdr:colOff>
      <xdr:row>97</xdr:row>
      <xdr:rowOff>74538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91065</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7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122735</xdr:rowOff>
    </xdr:from>
    <xdr:to>
      <xdr:col>10</xdr:col>
      <xdr:colOff>114300</xdr:colOff>
      <xdr:row>98</xdr:row>
      <xdr:rowOff>135902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4835"/>
          <a:ext cx="889000" cy="1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42106</xdr:rowOff>
    </xdr:from>
    <xdr:to>
      <xdr:col>10</xdr:col>
      <xdr:colOff>165100</xdr:colOff>
      <xdr:row>97</xdr:row>
      <xdr:rowOff>143706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160233</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4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88410</xdr:rowOff>
    </xdr:from>
    <xdr:to>
      <xdr:col>6</xdr:col>
      <xdr:colOff>38100</xdr:colOff>
      <xdr:row>98</xdr:row>
      <xdr:rowOff>18560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1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35087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9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24487</xdr:rowOff>
    </xdr:from>
    <xdr:to>
      <xdr:col>24</xdr:col>
      <xdr:colOff>114300</xdr:colOff>
      <xdr:row>98</xdr:row>
      <xdr:rowOff>126087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110864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47041</xdr:rowOff>
    </xdr:from>
    <xdr:to>
      <xdr:col>20</xdr:col>
      <xdr:colOff>38100</xdr:colOff>
      <xdr:row>98</xdr:row>
      <xdr:rowOff>148641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139768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54753</xdr:rowOff>
    </xdr:from>
    <xdr:to>
      <xdr:col>15</xdr:col>
      <xdr:colOff>101600</xdr:colOff>
      <xdr:row>98</xdr:row>
      <xdr:rowOff>156353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5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147480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4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71935</xdr:rowOff>
    </xdr:from>
    <xdr:to>
      <xdr:col>10</xdr:col>
      <xdr:colOff>165100</xdr:colOff>
      <xdr:row>99</xdr:row>
      <xdr:rowOff>2085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164662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85102</xdr:rowOff>
    </xdr:from>
    <xdr:to>
      <xdr:col>6</xdr:col>
      <xdr:colOff>38100</xdr:colOff>
      <xdr:row>99</xdr:row>
      <xdr:rowOff>15252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6379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99949</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43449"/>
          <a:ext cx="1270" cy="1487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46626</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1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99949</xdr:rowOff>
    </xdr:from>
    <xdr:to>
      <xdr:col>55</xdr:col>
      <xdr:colOff>88900</xdr:colOff>
      <xdr:row>30</xdr:row>
      <xdr:rowOff>99949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43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140335</xdr:rowOff>
    </xdr:from>
    <xdr:to>
      <xdr:col>55</xdr:col>
      <xdr:colOff>0</xdr:colOff>
      <xdr:row>36</xdr:row>
      <xdr:rowOff>149479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31253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35323</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50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56896</xdr:rowOff>
    </xdr:from>
    <xdr:to>
      <xdr:col>55</xdr:col>
      <xdr:colOff>50800</xdr:colOff>
      <xdr:row>38</xdr:row>
      <xdr:rowOff>158496</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114554</xdr:rowOff>
    </xdr:from>
    <xdr:to>
      <xdr:col>50</xdr:col>
      <xdr:colOff>114300</xdr:colOff>
      <xdr:row>36</xdr:row>
      <xdr:rowOff>140335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286754"/>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154305</xdr:rowOff>
    </xdr:from>
    <xdr:to>
      <xdr:col>50</xdr:col>
      <xdr:colOff>165100</xdr:colOff>
      <xdr:row>38</xdr:row>
      <xdr:rowOff>84455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9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75582</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59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114554</xdr:rowOff>
    </xdr:from>
    <xdr:to>
      <xdr:col>45</xdr:col>
      <xdr:colOff>177800</xdr:colOff>
      <xdr:row>36</xdr:row>
      <xdr:rowOff>142494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286754"/>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62738</xdr:rowOff>
    </xdr:from>
    <xdr:to>
      <xdr:col>46</xdr:col>
      <xdr:colOff>38100</xdr:colOff>
      <xdr:row>38</xdr:row>
      <xdr:rowOff>164338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155465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670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62357</xdr:rowOff>
    </xdr:from>
    <xdr:to>
      <xdr:col>41</xdr:col>
      <xdr:colOff>50800</xdr:colOff>
      <xdr:row>36</xdr:row>
      <xdr:rowOff>142494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34557"/>
          <a:ext cx="889000" cy="8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5461</xdr:rowOff>
    </xdr:from>
    <xdr:to>
      <xdr:col>41</xdr:col>
      <xdr:colOff>101600</xdr:colOff>
      <xdr:row>38</xdr:row>
      <xdr:rowOff>107061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98188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31877</xdr:rowOff>
    </xdr:from>
    <xdr:to>
      <xdr:col>36</xdr:col>
      <xdr:colOff>165100</xdr:colOff>
      <xdr:row>38</xdr:row>
      <xdr:rowOff>133477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124604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63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98679</xdr:rowOff>
    </xdr:from>
    <xdr:to>
      <xdr:col>55</xdr:col>
      <xdr:colOff>50800</xdr:colOff>
      <xdr:row>37</xdr:row>
      <xdr:rowOff>28829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27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121556</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1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89535</xdr:rowOff>
    </xdr:from>
    <xdr:to>
      <xdr:col>50</xdr:col>
      <xdr:colOff>165100</xdr:colOff>
      <xdr:row>37</xdr:row>
      <xdr:rowOff>19685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2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36212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603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63754</xdr:rowOff>
    </xdr:from>
    <xdr:to>
      <xdr:col>46</xdr:col>
      <xdr:colOff>38100</xdr:colOff>
      <xdr:row>36</xdr:row>
      <xdr:rowOff>165354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2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10431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01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91694</xdr:rowOff>
    </xdr:from>
    <xdr:to>
      <xdr:col>41</xdr:col>
      <xdr:colOff>101600</xdr:colOff>
      <xdr:row>37</xdr:row>
      <xdr:rowOff>21844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6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38371</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3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11557</xdr:rowOff>
    </xdr:from>
    <xdr:to>
      <xdr:col>36</xdr:col>
      <xdr:colOff>165100</xdr:colOff>
      <xdr:row>36</xdr:row>
      <xdr:rowOff>113157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8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129684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5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3542</xdr:rowOff>
    </xdr:from>
    <xdr:to>
      <xdr:col>54</xdr:col>
      <xdr:colOff>189865</xdr:colOff>
      <xdr:row>59</xdr:row>
      <xdr:rowOff>86554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7492"/>
          <a:ext cx="1270" cy="145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90381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0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86554</xdr:rowOff>
    </xdr:from>
    <xdr:to>
      <xdr:col>55</xdr:col>
      <xdr:colOff>88900</xdr:colOff>
      <xdr:row>59</xdr:row>
      <xdr:rowOff>86554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0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121669</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22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3542</xdr:rowOff>
    </xdr:from>
    <xdr:to>
      <xdr:col>55</xdr:col>
      <xdr:colOff>88900</xdr:colOff>
      <xdr:row>51</xdr:row>
      <xdr:rowOff>3542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140915</xdr:rowOff>
    </xdr:from>
    <xdr:to>
      <xdr:col>55</xdr:col>
      <xdr:colOff>0</xdr:colOff>
      <xdr:row>58</xdr:row>
      <xdr:rowOff>156324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085015"/>
          <a:ext cx="838200" cy="1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42931</xdr:rowOff>
    </xdr:from>
    <xdr:ext cx="599010"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5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20054</xdr:rowOff>
    </xdr:from>
    <xdr:to>
      <xdr:col>55</xdr:col>
      <xdr:colOff>50800</xdr:colOff>
      <xdr:row>58</xdr:row>
      <xdr:rowOff>121654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137919</xdr:rowOff>
    </xdr:from>
    <xdr:to>
      <xdr:col>50</xdr:col>
      <xdr:colOff>114300</xdr:colOff>
      <xdr:row>58</xdr:row>
      <xdr:rowOff>140915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082019"/>
          <a:ext cx="8890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164738</xdr:rowOff>
    </xdr:from>
    <xdr:to>
      <xdr:col>50</xdr:col>
      <xdr:colOff>165100</xdr:colOff>
      <xdr:row>58</xdr:row>
      <xdr:rowOff>94888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3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111415</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39795" y="971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137919</xdr:rowOff>
    </xdr:from>
    <xdr:to>
      <xdr:col>45</xdr:col>
      <xdr:colOff>177800</xdr:colOff>
      <xdr:row>58</xdr:row>
      <xdr:rowOff>141576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0820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136006</xdr:rowOff>
    </xdr:from>
    <xdr:to>
      <xdr:col>46</xdr:col>
      <xdr:colOff>38100</xdr:colOff>
      <xdr:row>58</xdr:row>
      <xdr:rowOff>66156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0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82683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50795" y="968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141576</xdr:rowOff>
    </xdr:from>
    <xdr:to>
      <xdr:col>41</xdr:col>
      <xdr:colOff>50800</xdr:colOff>
      <xdr:row>58</xdr:row>
      <xdr:rowOff>150565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085676"/>
          <a:ext cx="8890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259</xdr:rowOff>
    </xdr:from>
    <xdr:to>
      <xdr:col>41</xdr:col>
      <xdr:colOff>101600</xdr:colOff>
      <xdr:row>58</xdr:row>
      <xdr:rowOff>101859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4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118386</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61795" y="971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24826</xdr:rowOff>
    </xdr:from>
    <xdr:to>
      <xdr:col>36</xdr:col>
      <xdr:colOff>165100</xdr:colOff>
      <xdr:row>58</xdr:row>
      <xdr:rowOff>126426</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142953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672795" y="974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105524</xdr:rowOff>
    </xdr:from>
    <xdr:to>
      <xdr:col>55</xdr:col>
      <xdr:colOff>50800</xdr:colOff>
      <xdr:row>59</xdr:row>
      <xdr:rowOff>35674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20451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90115</xdr:rowOff>
    </xdr:from>
    <xdr:to>
      <xdr:col>50</xdr:col>
      <xdr:colOff>165100</xdr:colOff>
      <xdr:row>59</xdr:row>
      <xdr:rowOff>20265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3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11392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1012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87119</xdr:rowOff>
    </xdr:from>
    <xdr:to>
      <xdr:col>46</xdr:col>
      <xdr:colOff>38100</xdr:colOff>
      <xdr:row>59</xdr:row>
      <xdr:rowOff>17269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3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8396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1012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90776</xdr:rowOff>
    </xdr:from>
    <xdr:to>
      <xdr:col>41</xdr:col>
      <xdr:colOff>101600</xdr:colOff>
      <xdr:row>59</xdr:row>
      <xdr:rowOff>20926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3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12053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1012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99765</xdr:rowOff>
    </xdr:from>
    <xdr:to>
      <xdr:col>36</xdr:col>
      <xdr:colOff>165100</xdr:colOff>
      <xdr:row>59</xdr:row>
      <xdr:rowOff>29915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21042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1013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20001</xdr:rowOff>
    </xdr:from>
    <xdr:to>
      <xdr:col>54</xdr:col>
      <xdr:colOff>189865</xdr:colOff>
      <xdr:row>79</xdr:row>
      <xdr:rowOff>37988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192951"/>
          <a:ext cx="1270" cy="13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41815</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37988</xdr:rowOff>
    </xdr:from>
    <xdr:to>
      <xdr:col>55</xdr:col>
      <xdr:colOff>88900</xdr:colOff>
      <xdr:row>79</xdr:row>
      <xdr:rowOff>37988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82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138128</xdr:rowOff>
    </xdr:from>
    <xdr:ext cx="690189"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681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1,099,251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20001</xdr:rowOff>
    </xdr:from>
    <xdr:to>
      <xdr:col>55</xdr:col>
      <xdr:colOff>88900</xdr:colOff>
      <xdr:row>71</xdr:row>
      <xdr:rowOff>20001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192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154132</xdr:rowOff>
    </xdr:from>
    <xdr:to>
      <xdr:col>55</xdr:col>
      <xdr:colOff>0</xdr:colOff>
      <xdr:row>78</xdr:row>
      <xdr:rowOff>167120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527232"/>
          <a:ext cx="838200" cy="1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86267</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87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63390</xdr:rowOff>
    </xdr:from>
    <xdr:to>
      <xdr:col>55</xdr:col>
      <xdr:colOff>50800</xdr:colOff>
      <xdr:row>78</xdr:row>
      <xdr:rowOff>164990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4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154132</xdr:rowOff>
    </xdr:from>
    <xdr:to>
      <xdr:col>50</xdr:col>
      <xdr:colOff>114300</xdr:colOff>
      <xdr:row>78</xdr:row>
      <xdr:rowOff>156442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527232"/>
          <a:ext cx="889000" cy="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63086</xdr:rowOff>
    </xdr:from>
    <xdr:to>
      <xdr:col>50</xdr:col>
      <xdr:colOff>165100</xdr:colOff>
      <xdr:row>78</xdr:row>
      <xdr:rowOff>164686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4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9763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21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156442</xdr:rowOff>
    </xdr:from>
    <xdr:to>
      <xdr:col>45</xdr:col>
      <xdr:colOff>177800</xdr:colOff>
      <xdr:row>78</xdr:row>
      <xdr:rowOff>158156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52954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80180</xdr:rowOff>
    </xdr:from>
    <xdr:to>
      <xdr:col>46</xdr:col>
      <xdr:colOff>38100</xdr:colOff>
      <xdr:row>79</xdr:row>
      <xdr:rowOff>10330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45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26857</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22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158156</xdr:rowOff>
    </xdr:from>
    <xdr:to>
      <xdr:col>41</xdr:col>
      <xdr:colOff>50800</xdr:colOff>
      <xdr:row>79</xdr:row>
      <xdr:rowOff>10759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531256"/>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83804</xdr:rowOff>
    </xdr:from>
    <xdr:to>
      <xdr:col>41</xdr:col>
      <xdr:colOff>101600</xdr:colOff>
      <xdr:row>79</xdr:row>
      <xdr:rowOff>13954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45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30481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107454</xdr:rowOff>
    </xdr:from>
    <xdr:to>
      <xdr:col>36</xdr:col>
      <xdr:colOff>165100</xdr:colOff>
      <xdr:row>79</xdr:row>
      <xdr:rowOff>37604</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48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54131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5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116320</xdr:rowOff>
    </xdr:from>
    <xdr:to>
      <xdr:col>55</xdr:col>
      <xdr:colOff>50800</xdr:colOff>
      <xdr:row>79</xdr:row>
      <xdr:rowOff>46470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41816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41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103332</xdr:rowOff>
    </xdr:from>
    <xdr:to>
      <xdr:col>50</xdr:col>
      <xdr:colOff>165100</xdr:colOff>
      <xdr:row>79</xdr:row>
      <xdr:rowOff>33482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4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24609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5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105642</xdr:rowOff>
    </xdr:from>
    <xdr:to>
      <xdr:col>46</xdr:col>
      <xdr:colOff>38100</xdr:colOff>
      <xdr:row>79</xdr:row>
      <xdr:rowOff>35792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26919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57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107356</xdr:rowOff>
    </xdr:from>
    <xdr:to>
      <xdr:col>41</xdr:col>
      <xdr:colOff>101600</xdr:colOff>
      <xdr:row>79</xdr:row>
      <xdr:rowOff>37506</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8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28633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5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131409</xdr:rowOff>
    </xdr:from>
    <xdr:to>
      <xdr:col>36</xdr:col>
      <xdr:colOff>165100</xdr:colOff>
      <xdr:row>79</xdr:row>
      <xdr:rowOff>61559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50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52686</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59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134927</xdr:rowOff>
    </xdr:from>
    <xdr:to>
      <xdr:col>54</xdr:col>
      <xdr:colOff>189865</xdr:colOff>
      <xdr:row>98</xdr:row>
      <xdr:rowOff>146650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65427"/>
          <a:ext cx="1270" cy="138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150477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146650</xdr:rowOff>
    </xdr:from>
    <xdr:to>
      <xdr:col>55</xdr:col>
      <xdr:colOff>88900</xdr:colOff>
      <xdr:row>98</xdr:row>
      <xdr:rowOff>146650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81604</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4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134927</xdr:rowOff>
    </xdr:from>
    <xdr:to>
      <xdr:col>55</xdr:col>
      <xdr:colOff>88900</xdr:colOff>
      <xdr:row>90</xdr:row>
      <xdr:rowOff>134927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6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8717</xdr:rowOff>
    </xdr:from>
    <xdr:to>
      <xdr:col>55</xdr:col>
      <xdr:colOff>0</xdr:colOff>
      <xdr:row>98</xdr:row>
      <xdr:rowOff>15926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810817"/>
          <a:ext cx="838200" cy="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62678</xdr:rowOff>
    </xdr:from>
    <xdr:ext cx="599010"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52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39801</xdr:rowOff>
    </xdr:from>
    <xdr:to>
      <xdr:col>55</xdr:col>
      <xdr:colOff>50800</xdr:colOff>
      <xdr:row>97</xdr:row>
      <xdr:rowOff>141401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6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1829</xdr:rowOff>
    </xdr:from>
    <xdr:to>
      <xdr:col>50</xdr:col>
      <xdr:colOff>114300</xdr:colOff>
      <xdr:row>98</xdr:row>
      <xdr:rowOff>8717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03929"/>
          <a:ext cx="889000" cy="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39853</xdr:rowOff>
    </xdr:from>
    <xdr:to>
      <xdr:col>50</xdr:col>
      <xdr:colOff>165100</xdr:colOff>
      <xdr:row>97</xdr:row>
      <xdr:rowOff>141453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6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157980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445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169067</xdr:rowOff>
    </xdr:from>
    <xdr:to>
      <xdr:col>45</xdr:col>
      <xdr:colOff>177800</xdr:colOff>
      <xdr:row>98</xdr:row>
      <xdr:rowOff>1829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799717"/>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70879</xdr:rowOff>
    </xdr:from>
    <xdr:to>
      <xdr:col>46</xdr:col>
      <xdr:colOff>38100</xdr:colOff>
      <xdr:row>98</xdr:row>
      <xdr:rowOff>1029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17556</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50795" y="164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169067</xdr:rowOff>
    </xdr:from>
    <xdr:to>
      <xdr:col>41</xdr:col>
      <xdr:colOff>50800</xdr:colOff>
      <xdr:row>98</xdr:row>
      <xdr:rowOff>305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799717"/>
          <a:ext cx="889000" cy="2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69977</xdr:rowOff>
    </xdr:from>
    <xdr:to>
      <xdr:col>41</xdr:col>
      <xdr:colOff>101600</xdr:colOff>
      <xdr:row>98</xdr:row>
      <xdr:rowOff>127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16654</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106331</xdr:rowOff>
    </xdr:from>
    <xdr:to>
      <xdr:col>36</xdr:col>
      <xdr:colOff>165100</xdr:colOff>
      <xdr:row>98</xdr:row>
      <xdr:rowOff>36481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53008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136576</xdr:rowOff>
    </xdr:from>
    <xdr:to>
      <xdr:col>55</xdr:col>
      <xdr:colOff>50800</xdr:colOff>
      <xdr:row>98</xdr:row>
      <xdr:rowOff>66726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115003</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4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129367</xdr:rowOff>
    </xdr:from>
    <xdr:to>
      <xdr:col>50</xdr:col>
      <xdr:colOff>165100</xdr:colOff>
      <xdr:row>98</xdr:row>
      <xdr:rowOff>59517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76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50644</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685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122479</xdr:rowOff>
    </xdr:from>
    <xdr:to>
      <xdr:col>46</xdr:col>
      <xdr:colOff>38100</xdr:colOff>
      <xdr:row>98</xdr:row>
      <xdr:rowOff>52629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75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43756</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50795" y="16845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118267</xdr:rowOff>
    </xdr:from>
    <xdr:to>
      <xdr:col>41</xdr:col>
      <xdr:colOff>101600</xdr:colOff>
      <xdr:row>98</xdr:row>
      <xdr:rowOff>48417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39544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61795" y="16841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120955</xdr:rowOff>
    </xdr:from>
    <xdr:to>
      <xdr:col>36</xdr:col>
      <xdr:colOff>165100</xdr:colOff>
      <xdr:row>98</xdr:row>
      <xdr:rowOff>51105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7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42232</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68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143998</xdr:rowOff>
    </xdr:from>
    <xdr:to>
      <xdr:col>85</xdr:col>
      <xdr:colOff>126364</xdr:colOff>
      <xdr:row>38</xdr:row>
      <xdr:rowOff>107330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58948"/>
          <a:ext cx="1269" cy="1163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111157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2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107330</xdr:rowOff>
    </xdr:from>
    <xdr:to>
      <xdr:col>86</xdr:col>
      <xdr:colOff>25400</xdr:colOff>
      <xdr:row>38</xdr:row>
      <xdr:rowOff>107330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2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90675</xdr:rowOff>
    </xdr:from>
    <xdr:ext cx="599010"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3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166,936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143998</xdr:rowOff>
    </xdr:from>
    <xdr:to>
      <xdr:col>86</xdr:col>
      <xdr:colOff>25400</xdr:colOff>
      <xdr:row>31</xdr:row>
      <xdr:rowOff>143998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5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108984</xdr:rowOff>
    </xdr:from>
    <xdr:to>
      <xdr:col>85</xdr:col>
      <xdr:colOff>127000</xdr:colOff>
      <xdr:row>37</xdr:row>
      <xdr:rowOff>50729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281184"/>
          <a:ext cx="838200" cy="11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80695</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081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57818</xdr:rowOff>
    </xdr:from>
    <xdr:to>
      <xdr:col>85</xdr:col>
      <xdr:colOff>177800</xdr:colOff>
      <xdr:row>36</xdr:row>
      <xdr:rowOff>159418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3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50729</xdr:rowOff>
    </xdr:from>
    <xdr:to>
      <xdr:col>81</xdr:col>
      <xdr:colOff>50800</xdr:colOff>
      <xdr:row>37</xdr:row>
      <xdr:rowOff>117800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394379"/>
          <a:ext cx="889000" cy="6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30653</xdr:rowOff>
    </xdr:from>
    <xdr:to>
      <xdr:col>81</xdr:col>
      <xdr:colOff>101600</xdr:colOff>
      <xdr:row>36</xdr:row>
      <xdr:rowOff>132253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0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148780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59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89598</xdr:rowOff>
    </xdr:from>
    <xdr:to>
      <xdr:col>76</xdr:col>
      <xdr:colOff>114300</xdr:colOff>
      <xdr:row>37</xdr:row>
      <xdr:rowOff>117800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433248"/>
          <a:ext cx="889000" cy="2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24199</xdr:rowOff>
    </xdr:from>
    <xdr:to>
      <xdr:col>76</xdr:col>
      <xdr:colOff>165100</xdr:colOff>
      <xdr:row>36</xdr:row>
      <xdr:rowOff>125799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9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142326</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56078</xdr:rowOff>
    </xdr:from>
    <xdr:to>
      <xdr:col>71</xdr:col>
      <xdr:colOff>177800</xdr:colOff>
      <xdr:row>37</xdr:row>
      <xdr:rowOff>89598</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2814300" y="6399728"/>
          <a:ext cx="889000" cy="3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48385</xdr:rowOff>
    </xdr:from>
    <xdr:to>
      <xdr:col>72</xdr:col>
      <xdr:colOff>38100</xdr:colOff>
      <xdr:row>36</xdr:row>
      <xdr:rowOff>149985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2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166512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150150</xdr:rowOff>
    </xdr:from>
    <xdr:to>
      <xdr:col>67</xdr:col>
      <xdr:colOff>101600</xdr:colOff>
      <xdr:row>36</xdr:row>
      <xdr:rowOff>80300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96827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58184</xdr:rowOff>
    </xdr:from>
    <xdr:to>
      <xdr:col>85</xdr:col>
      <xdr:colOff>177800</xdr:colOff>
      <xdr:row>36</xdr:row>
      <xdr:rowOff>159784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36611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171379</xdr:rowOff>
    </xdr:from>
    <xdr:to>
      <xdr:col>81</xdr:col>
      <xdr:colOff>101600</xdr:colOff>
      <xdr:row>37</xdr:row>
      <xdr:rowOff>101529</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92656</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43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67000</xdr:rowOff>
    </xdr:from>
    <xdr:to>
      <xdr:col>76</xdr:col>
      <xdr:colOff>165100</xdr:colOff>
      <xdr:row>37</xdr:row>
      <xdr:rowOff>168601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41065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159727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5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38798</xdr:rowOff>
    </xdr:from>
    <xdr:to>
      <xdr:col>72</xdr:col>
      <xdr:colOff>38100</xdr:colOff>
      <xdr:row>37</xdr:row>
      <xdr:rowOff>140398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3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131525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4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5278</xdr:rowOff>
    </xdr:from>
    <xdr:to>
      <xdr:col>67</xdr:col>
      <xdr:colOff>101600</xdr:colOff>
      <xdr:row>37</xdr:row>
      <xdr:rowOff>106878</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4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98005</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4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138581</xdr:rowOff>
    </xdr:from>
    <xdr:to>
      <xdr:col>85</xdr:col>
      <xdr:colOff>126364</xdr:colOff>
      <xdr:row>58</xdr:row>
      <xdr:rowOff>93225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39631"/>
          <a:ext cx="1269" cy="14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97052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4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93225</xdr:rowOff>
    </xdr:from>
    <xdr:to>
      <xdr:col>86</xdr:col>
      <xdr:colOff>25400</xdr:colOff>
      <xdr:row>58</xdr:row>
      <xdr:rowOff>93225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3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85258</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1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850,587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138581</xdr:rowOff>
    </xdr:from>
    <xdr:to>
      <xdr:col>86</xdr:col>
      <xdr:colOff>25400</xdr:colOff>
      <xdr:row>49</xdr:row>
      <xdr:rowOff>138581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3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43343</xdr:rowOff>
    </xdr:from>
    <xdr:to>
      <xdr:col>85</xdr:col>
      <xdr:colOff>127000</xdr:colOff>
      <xdr:row>58</xdr:row>
      <xdr:rowOff>55857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987443"/>
          <a:ext cx="838200" cy="1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95979</xdr:rowOff>
    </xdr:from>
    <xdr:ext cx="599010"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971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73102</xdr:rowOff>
    </xdr:from>
    <xdr:to>
      <xdr:col>85</xdr:col>
      <xdr:colOff>177800</xdr:colOff>
      <xdr:row>58</xdr:row>
      <xdr:rowOff>3252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55857</xdr:rowOff>
    </xdr:from>
    <xdr:to>
      <xdr:col>81</xdr:col>
      <xdr:colOff>50800</xdr:colOff>
      <xdr:row>58</xdr:row>
      <xdr:rowOff>68025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999957"/>
          <a:ext cx="889000" cy="1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105618</xdr:rowOff>
    </xdr:from>
    <xdr:to>
      <xdr:col>81</xdr:col>
      <xdr:colOff>101600</xdr:colOff>
      <xdr:row>58</xdr:row>
      <xdr:rowOff>35768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7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52295</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181795" y="965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59972</xdr:rowOff>
    </xdr:from>
    <xdr:to>
      <xdr:col>76</xdr:col>
      <xdr:colOff>114300</xdr:colOff>
      <xdr:row>58</xdr:row>
      <xdr:rowOff>68025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10004072"/>
          <a:ext cx="889000" cy="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119631</xdr:rowOff>
    </xdr:from>
    <xdr:to>
      <xdr:col>76</xdr:col>
      <xdr:colOff>165100</xdr:colOff>
      <xdr:row>58</xdr:row>
      <xdr:rowOff>49781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66308</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66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59972</xdr:rowOff>
    </xdr:from>
    <xdr:to>
      <xdr:col>71</xdr:col>
      <xdr:colOff>177800</xdr:colOff>
      <xdr:row>58</xdr:row>
      <xdr:rowOff>62942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1000407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122855</xdr:rowOff>
    </xdr:from>
    <xdr:to>
      <xdr:col>72</xdr:col>
      <xdr:colOff>38100</xdr:colOff>
      <xdr:row>58</xdr:row>
      <xdr:rowOff>53005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9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69532</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125895</xdr:rowOff>
    </xdr:from>
    <xdr:to>
      <xdr:col>67</xdr:col>
      <xdr:colOff>101600</xdr:colOff>
      <xdr:row>58</xdr:row>
      <xdr:rowOff>56045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72572</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67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163993</xdr:rowOff>
    </xdr:from>
    <xdr:to>
      <xdr:col>85</xdr:col>
      <xdr:colOff>177800</xdr:colOff>
      <xdr:row>58</xdr:row>
      <xdr:rowOff>94143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3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78920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5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5057</xdr:rowOff>
    </xdr:from>
    <xdr:to>
      <xdr:col>81</xdr:col>
      <xdr:colOff>101600</xdr:colOff>
      <xdr:row>58</xdr:row>
      <xdr:rowOff>106657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94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97784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1004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17225</xdr:rowOff>
    </xdr:from>
    <xdr:to>
      <xdr:col>76</xdr:col>
      <xdr:colOff>165100</xdr:colOff>
      <xdr:row>58</xdr:row>
      <xdr:rowOff>118825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9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109952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1005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9172</xdr:rowOff>
    </xdr:from>
    <xdr:to>
      <xdr:col>72</xdr:col>
      <xdr:colOff>38100</xdr:colOff>
      <xdr:row>58</xdr:row>
      <xdr:rowOff>110772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9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101899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1004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12142</xdr:rowOff>
    </xdr:from>
    <xdr:to>
      <xdr:col>67</xdr:col>
      <xdr:colOff>101600</xdr:colOff>
      <xdr:row>58</xdr:row>
      <xdr:rowOff>113742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9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104869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100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24472</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97422"/>
          <a:ext cx="1269" cy="14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142599</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72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24472</xdr:rowOff>
    </xdr:from>
    <xdr:to>
      <xdr:col>86</xdr:col>
      <xdr:colOff>25400</xdr:colOff>
      <xdr:row>71</xdr:row>
      <xdr:rowOff>24472</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97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98050</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642600"/>
          <a:ext cx="838200"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116904</xdr:rowOff>
    </xdr:from>
    <xdr:ext cx="534377"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94027</xdr:rowOff>
    </xdr:from>
    <xdr:to>
      <xdr:col>85</xdr:col>
      <xdr:colOff>177800</xdr:colOff>
      <xdr:row>79</xdr:row>
      <xdr:rowOff>24177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6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112367</xdr:rowOff>
    </xdr:from>
    <xdr:to>
      <xdr:col>81</xdr:col>
      <xdr:colOff>101600</xdr:colOff>
      <xdr:row>79</xdr:row>
      <xdr:rowOff>42517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8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59044</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6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113416</xdr:rowOff>
    </xdr:from>
    <xdr:to>
      <xdr:col>76</xdr:col>
      <xdr:colOff>165100</xdr:colOff>
      <xdr:row>79</xdr:row>
      <xdr:rowOff>43566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86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60093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326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116038</xdr:rowOff>
    </xdr:from>
    <xdr:to>
      <xdr:col>72</xdr:col>
      <xdr:colOff>38100</xdr:colOff>
      <xdr:row>79</xdr:row>
      <xdr:rowOff>46188</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62715</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2189</xdr:rowOff>
    </xdr:from>
    <xdr:to>
      <xdr:col>67</xdr:col>
      <xdr:colOff>101600</xdr:colOff>
      <xdr:row>79</xdr:row>
      <xdr:rowOff>103789</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4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120316</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32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47250</xdr:rowOff>
    </xdr:from>
    <xdr:to>
      <xdr:col>85</xdr:col>
      <xdr:colOff>177800</xdr:colOff>
      <xdr:row>79</xdr:row>
      <xdr:rowOff>148850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133627</xdr:rowOff>
    </xdr:from>
    <xdr:ext cx="378565"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26484</xdr:rowOff>
    </xdr:from>
    <xdr:to>
      <xdr:col>85</xdr:col>
      <xdr:colOff>126364</xdr:colOff>
      <xdr:row>98</xdr:row>
      <xdr:rowOff>138100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628434"/>
          <a:ext cx="1269" cy="1311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141927</xdr:rowOff>
    </xdr:from>
    <xdr:ext cx="378565"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944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138100</xdr:rowOff>
    </xdr:from>
    <xdr:to>
      <xdr:col>86</xdr:col>
      <xdr:colOff>25400</xdr:colOff>
      <xdr:row>98</xdr:row>
      <xdr:rowOff>138100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94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144611</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4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26484</xdr:rowOff>
    </xdr:from>
    <xdr:to>
      <xdr:col>86</xdr:col>
      <xdr:colOff>25400</xdr:colOff>
      <xdr:row>91</xdr:row>
      <xdr:rowOff>26484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62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79594</xdr:rowOff>
    </xdr:from>
    <xdr:to>
      <xdr:col>85</xdr:col>
      <xdr:colOff>127000</xdr:colOff>
      <xdr:row>97</xdr:row>
      <xdr:rowOff>93076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5481300" y="16710244"/>
          <a:ext cx="838200" cy="1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105058</xdr:rowOff>
    </xdr:from>
    <xdr:ext cx="599010"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82181</xdr:rowOff>
    </xdr:from>
    <xdr:to>
      <xdr:col>85</xdr:col>
      <xdr:colOff>177800</xdr:colOff>
      <xdr:row>97</xdr:row>
      <xdr:rowOff>12331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93076</xdr:rowOff>
    </xdr:from>
    <xdr:to>
      <xdr:col>81</xdr:col>
      <xdr:colOff>50800</xdr:colOff>
      <xdr:row>97</xdr:row>
      <xdr:rowOff>95831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592300" y="16723726"/>
          <a:ext cx="889000" cy="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139695</xdr:rowOff>
    </xdr:from>
    <xdr:to>
      <xdr:col>81</xdr:col>
      <xdr:colOff>101600</xdr:colOff>
      <xdr:row>97</xdr:row>
      <xdr:rowOff>69845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86372</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181795" y="1637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87261</xdr:rowOff>
    </xdr:from>
    <xdr:to>
      <xdr:col>76</xdr:col>
      <xdr:colOff>114300</xdr:colOff>
      <xdr:row>97</xdr:row>
      <xdr:rowOff>95831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6717911"/>
          <a:ext cx="889000" cy="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143790</xdr:rowOff>
    </xdr:from>
    <xdr:to>
      <xdr:col>76</xdr:col>
      <xdr:colOff>165100</xdr:colOff>
      <xdr:row>97</xdr:row>
      <xdr:rowOff>73940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90467</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292795" y="1637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87261</xdr:rowOff>
    </xdr:from>
    <xdr:to>
      <xdr:col>71</xdr:col>
      <xdr:colOff>177800</xdr:colOff>
      <xdr:row>97</xdr:row>
      <xdr:rowOff>102570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2814300" y="16717911"/>
          <a:ext cx="889000" cy="1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150414</xdr:rowOff>
    </xdr:from>
    <xdr:to>
      <xdr:col>72</xdr:col>
      <xdr:colOff>38100</xdr:colOff>
      <xdr:row>97</xdr:row>
      <xdr:rowOff>80564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97091</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38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169298</xdr:rowOff>
    </xdr:from>
    <xdr:to>
      <xdr:col>67</xdr:col>
      <xdr:colOff>101600</xdr:colOff>
      <xdr:row>97</xdr:row>
      <xdr:rowOff>99448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115975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40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28794</xdr:rowOff>
    </xdr:from>
    <xdr:to>
      <xdr:col>85</xdr:col>
      <xdr:colOff>177800</xdr:colOff>
      <xdr:row>97</xdr:row>
      <xdr:rowOff>130394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665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7221</xdr:rowOff>
    </xdr:from>
    <xdr:ext cx="599010"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63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42276</xdr:rowOff>
    </xdr:from>
    <xdr:to>
      <xdr:col>81</xdr:col>
      <xdr:colOff>101600</xdr:colOff>
      <xdr:row>97</xdr:row>
      <xdr:rowOff>143876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667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135003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676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45031</xdr:rowOff>
    </xdr:from>
    <xdr:to>
      <xdr:col>76</xdr:col>
      <xdr:colOff>165100</xdr:colOff>
      <xdr:row>97</xdr:row>
      <xdr:rowOff>146631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66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137758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676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36461</xdr:rowOff>
    </xdr:from>
    <xdr:to>
      <xdr:col>72</xdr:col>
      <xdr:colOff>38100</xdr:colOff>
      <xdr:row>97</xdr:row>
      <xdr:rowOff>138061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66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129188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67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51770</xdr:rowOff>
    </xdr:from>
    <xdr:to>
      <xdr:col>67</xdr:col>
      <xdr:colOff>101600</xdr:colOff>
      <xdr:row>97</xdr:row>
      <xdr:rowOff>153370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6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144497</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677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95885</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410835"/>
          <a:ext cx="1269"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72153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758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42562</xdr:rowOff>
    </xdr:from>
    <xdr:ext cx="534377"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18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95885</xdr:rowOff>
    </xdr:from>
    <xdr:to>
      <xdr:col>116</xdr:col>
      <xdr:colOff>152400</xdr:colOff>
      <xdr:row>31</xdr:row>
      <xdr:rowOff>95885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410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161053</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504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138176</xdr:rowOff>
    </xdr:from>
    <xdr:to>
      <xdr:col>116</xdr:col>
      <xdr:colOff>114300</xdr:colOff>
      <xdr:row>39</xdr:row>
      <xdr:rowOff>68326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65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109728</xdr:rowOff>
    </xdr:from>
    <xdr:to>
      <xdr:col>107</xdr:col>
      <xdr:colOff>101600</xdr:colOff>
      <xdr:row>38</xdr:row>
      <xdr:rowOff>39878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45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56405</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199428" y="6228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130810</xdr:rowOff>
    </xdr:from>
    <xdr:to>
      <xdr:col>102</xdr:col>
      <xdr:colOff>165100</xdr:colOff>
      <xdr:row>39</xdr:row>
      <xdr:rowOff>60960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77487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421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116603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631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111777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新潟県平均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前年度と比較すると、民生費は保健福祉総総合センターの空調設備等更新工事の影響により</a:t>
          </a:r>
          <a:r>
            <a:rPr kumimoji="1" lang="en-US" altLang="ja-JP" sz="1300">
              <a:latin typeface="ＭＳ Ｐゴシック" panose="020B0600070205080204" pitchFamily="50" charset="-128"/>
              <a:ea typeface="ＭＳ Ｐゴシック" panose="020B0600070205080204" pitchFamily="50" charset="-128"/>
            </a:rPr>
            <a:t>12.5%</a:t>
          </a:r>
          <a:r>
            <a:rPr kumimoji="1" lang="ja-JP" altLang="en-US" sz="1300">
              <a:latin typeface="ＭＳ Ｐゴシック" panose="020B0600070205080204" pitchFamily="50" charset="-128"/>
              <a:ea typeface="ＭＳ Ｐゴシック" panose="020B0600070205080204" pitchFamily="50" charset="-128"/>
            </a:rPr>
            <a:t>増加、商工費はプレミアム商品券事業の規模縮小等により</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減少、消防費は防火水槽設置のため</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増加など単年度事業により大幅な増減となっている。その他の目的費目において一定の水準で推移している。今後として、どの目的費目でも言えることが、施設の老朽化に伴う維持補修費の増大が懸念である。特に道路等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改良事業が完了してきており、建物の更新や大規模修繕が予想される。公債費については、令和２年度にピークを迎えたが、令和５年度に一時的に過疎債等の元利償還金が増加した。交付税措置率と照らした中で、将来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財政調整基金は取り崩しを行わず積立を行ったため、</a:t>
          </a:r>
          <a:r>
            <a:rPr kumimoji="1" lang="en-US" altLang="ja-JP" sz="1400">
              <a:latin typeface="ＭＳ ゴシック" pitchFamily="49" charset="-128"/>
              <a:ea typeface="ＭＳ ゴシック" pitchFamily="49" charset="-128"/>
            </a:rPr>
            <a:t>3.13</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標準財政規模が増となったため、実質単年度収支は</a:t>
          </a:r>
          <a:r>
            <a:rPr kumimoji="1" lang="en-US" altLang="ja-JP" sz="1400">
              <a:latin typeface="ＭＳ ゴシック" pitchFamily="49" charset="-128"/>
              <a:ea typeface="ＭＳ ゴシック" pitchFamily="49" charset="-128"/>
            </a:rPr>
            <a:t>0.42</a:t>
          </a:r>
          <a:r>
            <a:rPr kumimoji="1" lang="ja-JP" altLang="en-US" sz="1400">
              <a:latin typeface="ＭＳ ゴシック" pitchFamily="49" charset="-128"/>
              <a:ea typeface="ＭＳ ゴシック" pitchFamily="49" charset="-128"/>
            </a:rPr>
            <a:t>ポイント減少し、実質収支額は</a:t>
          </a:r>
          <a:r>
            <a:rPr kumimoji="1" lang="en-US" altLang="ja-JP" sz="1400">
              <a:latin typeface="ＭＳ ゴシック" pitchFamily="49" charset="-128"/>
              <a:ea typeface="ＭＳ ゴシック" pitchFamily="49" charset="-128"/>
            </a:rPr>
            <a:t>0.05</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今後、税収の伸びが期待できないことに加え、普通交付税の減収等により、財政調整基金を活用しながらの財政運営となることが予想される。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前年度に引き続き、赤字はなく、全会計黒字となっている。</a:t>
          </a:r>
        </a:p>
        <a:p>
          <a:r>
            <a:rPr kumimoji="1" lang="ja-JP" altLang="en-US" sz="1400">
              <a:latin typeface="ＭＳ ゴシック" pitchFamily="49" charset="-128"/>
              <a:ea typeface="ＭＳ ゴシック" pitchFamily="49" charset="-128"/>
            </a:rPr>
            <a:t>本町での、連結実質赤字比率の早期健全化基準は</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％である。今後とも全体の会計を大局的に見て、健全財政を堅持する。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一般会計の元利償還金は増加で推移し、Ｒ２年度にピークを迎えた。</a:t>
          </a:r>
        </a:p>
        <a:p>
          <a:r>
            <a:rPr kumimoji="1" lang="ja-JP" altLang="en-US" sz="1400">
              <a:latin typeface="ＭＳ ゴシック" pitchFamily="49" charset="-128"/>
              <a:ea typeface="ＭＳ ゴシック" pitchFamily="49" charset="-128"/>
            </a:rPr>
            <a:t>公営企業債の元利償還金に対する繰入金は、ほぼ同程度となった。今後とも町債発行の抑制を基調とし、比率の更なる改善を図る。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新潟県出雲崎町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将来負担比率については、前年度に引き続き、将来負担はない。財政調整基金等の充当可能基金は</a:t>
          </a:r>
          <a:r>
            <a:rPr kumimoji="1" lang="en-US" altLang="ja-JP" sz="1400">
              <a:latin typeface="ＭＳ ゴシック" pitchFamily="49" charset="-128"/>
              <a:ea typeface="ＭＳ ゴシック" pitchFamily="49" charset="-128"/>
            </a:rPr>
            <a:t>136</a:t>
          </a:r>
          <a:r>
            <a:rPr kumimoji="1" lang="ja-JP" altLang="en-US" sz="1400">
              <a:latin typeface="ＭＳ ゴシック" pitchFamily="49" charset="-128"/>
              <a:ea typeface="ＭＳ ゴシック" pitchFamily="49" charset="-128"/>
            </a:rPr>
            <a:t>百万円増加した。早期健全化基準未満であるが、今後とも町債発行の抑制を基調として比率の更なる改善を図る。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新潟県出雲崎町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保健福祉総合センター空調設備等更新工事の実施にあたり、公共用施設維持補修基金を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百万円取崩しを行った。財政調整基金については、取崩しは行わず、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や地方交付税の大幅な増加は見込めず、財政調整基金への積立は難しい状況となっている。また、今後は、必要に応じ目的基金への組替を行いながら、一定の水準を堅持しつつ、緊急度、重要度に応じて事業精査を行い、基金を取り崩し、財源として充当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ふるさと出雲崎応援基金：ふるさと納税による寄附金を積立を行い、寄附目的に合った事業に取崩し、充当を行う。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公共用施設維持補修基金：公共施設の大規模補修工事等を行う際に取崩し充当することで財政負担を緩和する。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天領の里事業運営基金：道の駅天領の里で行う工事等に対し充当を行う。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公共用施設維持補修基金：保健福祉総合センター空調設備等更新工事の実施にあたり、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一方、今後の施設補修のため、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天領の里事業運営基金：天領の里事業運営の財源として、利子分含む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社会福祉基金：社会福祉事業の財源として寄附があり、利子分含む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目的基金の目的にあった事業の緊急度、重要度に応じて事業精査を行い、基金の取崩しを行い、財源として充当を行っていく。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財政調整基金については、取崩しは行わず、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や地方交付税の大幅な増加は見込めず、財政調整基金への積立は難しい状況となっているが、今後は一定的な水準を堅持しつつ、緊急度、重要度に応じて事業精査を行い、基金を取り崩し、財源として充当を行っていく。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令和３年度に積立てた臨時財政対策債償還基金費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百万円の取崩しを行ったほか、令和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年度に交付された普通交付税（臨時財政対策債償還基金費）及び利子分を含む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消防分遣所建設事業に充当した緊急防災減債事業債、「子は宝」多世代交流館建設事業に充当した補正予算債の償還が始まり、ピークを迎えたことから、財政負担の平準化を図るため取崩しを行う予定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3848138</v>
      </c>
      <c r="BO4" s="436"/>
      <c r="BP4" s="436"/>
      <c r="BQ4" s="436"/>
      <c r="BR4" s="436"/>
      <c r="BS4" s="436"/>
      <c r="BT4" s="436"/>
      <c r="BU4" s="437"/>
      <c r="BV4" s="435">
        <v>3830872</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v>
      </c>
      <c r="CU4" s="576"/>
      <c r="CV4" s="576"/>
      <c r="CW4" s="576"/>
      <c r="CX4" s="576"/>
      <c r="CY4" s="576"/>
      <c r="CZ4" s="576"/>
      <c r="DA4" s="577"/>
      <c r="DB4" s="575">
        <v>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3690274</v>
      </c>
      <c r="BO5" s="407"/>
      <c r="BP5" s="407"/>
      <c r="BQ5" s="407"/>
      <c r="BR5" s="407"/>
      <c r="BS5" s="407"/>
      <c r="BT5" s="407"/>
      <c r="BU5" s="408"/>
      <c r="BV5" s="406">
        <v>3666645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86.3</v>
      </c>
      <c r="CU5" s="404"/>
      <c r="CV5" s="404"/>
      <c r="CW5" s="404"/>
      <c r="CX5" s="404"/>
      <c r="CY5" s="404"/>
      <c r="CZ5" s="404"/>
      <c r="DA5" s="405"/>
      <c r="DB5" s="403">
        <v>88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157864</v>
      </c>
      <c r="BO6" s="407"/>
      <c r="BP6" s="407"/>
      <c r="BQ6" s="407"/>
      <c r="BR6" s="407"/>
      <c r="BS6" s="407"/>
      <c r="BT6" s="407"/>
      <c r="BU6" s="408"/>
      <c r="BV6" s="406">
        <v>164227</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86.7</v>
      </c>
      <c r="CU6" s="550"/>
      <c r="CV6" s="550"/>
      <c r="CW6" s="550"/>
      <c r="CX6" s="550"/>
      <c r="CY6" s="550"/>
      <c r="CZ6" s="550"/>
      <c r="DA6" s="551"/>
      <c r="DB6" s="549">
        <v>88.8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18299</v>
      </c>
      <c r="BO7" s="407"/>
      <c r="BP7" s="407"/>
      <c r="BQ7" s="407"/>
      <c r="BR7" s="407"/>
      <c r="BS7" s="407"/>
      <c r="BT7" s="407"/>
      <c r="BU7" s="408"/>
      <c r="BV7" s="406">
        <v>25668</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2336643</v>
      </c>
      <c r="CU7" s="407"/>
      <c r="CV7" s="407"/>
      <c r="CW7" s="407"/>
      <c r="CX7" s="407"/>
      <c r="CY7" s="407"/>
      <c r="CZ7" s="407"/>
      <c r="DA7" s="408"/>
      <c r="DB7" s="406">
        <v>2301196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139565</v>
      </c>
      <c r="BO8" s="407"/>
      <c r="BP8" s="407"/>
      <c r="BQ8" s="407"/>
      <c r="BR8" s="407"/>
      <c r="BS8" s="407"/>
      <c r="BT8" s="407"/>
      <c r="BU8" s="408"/>
      <c r="BV8" s="406">
        <v>138559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0.22</v>
      </c>
      <c r="CU8" s="510"/>
      <c r="CV8" s="510"/>
      <c r="CW8" s="510"/>
      <c r="CX8" s="510"/>
      <c r="CY8" s="510"/>
      <c r="CZ8" s="510"/>
      <c r="DA8" s="511"/>
      <c r="DB8" s="509">
        <v>0.23</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4113</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1006</v>
      </c>
      <c r="BO9" s="407"/>
      <c r="BP9" s="407"/>
      <c r="BQ9" s="407"/>
      <c r="BR9" s="407"/>
      <c r="BS9" s="407"/>
      <c r="BT9" s="407"/>
      <c r="BU9" s="408"/>
      <c r="BV9" s="406">
        <v>10351</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14.1</v>
      </c>
      <c r="CU9" s="404"/>
      <c r="CV9" s="404"/>
      <c r="CW9" s="404"/>
      <c r="CX9" s="404"/>
      <c r="CY9" s="404"/>
      <c r="CZ9" s="404"/>
      <c r="DA9" s="405"/>
      <c r="DB9" s="403">
        <v>14</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4528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107026</v>
      </c>
      <c r="BO10" s="407"/>
      <c r="BP10" s="407"/>
      <c r="BQ10" s="407"/>
      <c r="BR10" s="407"/>
      <c r="BS10" s="407"/>
      <c r="BT10" s="407"/>
      <c r="BU10" s="408"/>
      <c r="BV10" s="406">
        <v>105592</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3996</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0" t="s">
        <v>130</v>
      </c>
      <c r="N13" s="491"/>
      <c r="O13" s="491"/>
      <c r="P13" s="491"/>
      <c r="Q13" s="492"/>
      <c r="R13" s="493">
        <v>3972</v>
      </c>
      <c r="S13" s="494"/>
      <c r="T13" s="494"/>
      <c r="U13" s="494"/>
      <c r="V13" s="495"/>
      <c r="W13" s="496" t="s">
        <v>131</v>
      </c>
      <c r="X13" s="392"/>
      <c r="Y13" s="392"/>
      <c r="Z13" s="392"/>
      <c r="AA13" s="392"/>
      <c r="AB13" s="393"/>
      <c r="AC13" s="359">
        <v>184</v>
      </c>
      <c r="AD13" s="360"/>
      <c r="AE13" s="360"/>
      <c r="AF13" s="360"/>
      <c r="AG13" s="361"/>
      <c r="AH13" s="359">
        <v>210</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108032</v>
      </c>
      <c r="BO13" s="407"/>
      <c r="BP13" s="407"/>
      <c r="BQ13" s="407"/>
      <c r="BR13" s="407"/>
      <c r="BS13" s="407"/>
      <c r="BT13" s="407"/>
      <c r="BU13" s="408"/>
      <c r="BV13" s="406">
        <v>115943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8.8000000000000007</v>
      </c>
      <c r="CU13" s="404"/>
      <c r="CV13" s="404"/>
      <c r="CW13" s="404"/>
      <c r="CX13" s="404"/>
      <c r="CY13" s="404"/>
      <c r="CZ13" s="404"/>
      <c r="DA13" s="405"/>
      <c r="DB13" s="403">
        <v>8.9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4119</v>
      </c>
      <c r="S14" s="494"/>
      <c r="T14" s="494"/>
      <c r="U14" s="494"/>
      <c r="V14" s="495"/>
      <c r="W14" s="497"/>
      <c r="X14" s="395"/>
      <c r="Y14" s="395"/>
      <c r="Z14" s="395"/>
      <c r="AA14" s="395"/>
      <c r="AB14" s="396"/>
      <c r="AC14" s="486">
        <v>9.1999999999999993</v>
      </c>
      <c r="AD14" s="487"/>
      <c r="AE14" s="487"/>
      <c r="AF14" s="487"/>
      <c r="AG14" s="488"/>
      <c r="AH14" s="486">
        <v>9.6999999999999993</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0" t="s">
        <v>130</v>
      </c>
      <c r="N15" s="491"/>
      <c r="O15" s="491"/>
      <c r="P15" s="491"/>
      <c r="Q15" s="492"/>
      <c r="R15" s="493">
        <v>4090</v>
      </c>
      <c r="S15" s="494"/>
      <c r="T15" s="494"/>
      <c r="U15" s="494"/>
      <c r="V15" s="495"/>
      <c r="W15" s="496" t="s">
        <v>137</v>
      </c>
      <c r="X15" s="392"/>
      <c r="Y15" s="392"/>
      <c r="Z15" s="392"/>
      <c r="AA15" s="392"/>
      <c r="AB15" s="393"/>
      <c r="AC15" s="359">
        <v>645</v>
      </c>
      <c r="AD15" s="360"/>
      <c r="AE15" s="360"/>
      <c r="AF15" s="360"/>
      <c r="AG15" s="361"/>
      <c r="AH15" s="359">
        <v>699</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478644</v>
      </c>
      <c r="BO15" s="436"/>
      <c r="BP15" s="436"/>
      <c r="BQ15" s="436"/>
      <c r="BR15" s="436"/>
      <c r="BS15" s="436"/>
      <c r="BT15" s="436"/>
      <c r="BU15" s="437"/>
      <c r="BV15" s="435">
        <v>495046</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32.4</v>
      </c>
      <c r="AD16" s="487"/>
      <c r="AE16" s="487"/>
      <c r="AF16" s="487"/>
      <c r="AG16" s="488"/>
      <c r="AH16" s="486">
        <v>32.299999999999997</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2195258</v>
      </c>
      <c r="BO16" s="407"/>
      <c r="BP16" s="407"/>
      <c r="BQ16" s="407"/>
      <c r="BR16" s="407"/>
      <c r="BS16" s="407"/>
      <c r="BT16" s="407"/>
      <c r="BU16" s="408"/>
      <c r="BV16" s="406">
        <v>2159941</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1161</v>
      </c>
      <c r="AD17" s="360"/>
      <c r="AE17" s="360"/>
      <c r="AF17" s="360"/>
      <c r="AG17" s="361"/>
      <c r="AH17" s="359">
        <v>1252</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592559</v>
      </c>
      <c r="BO17" s="407"/>
      <c r="BP17" s="407"/>
      <c r="BQ17" s="407"/>
      <c r="BR17" s="407"/>
      <c r="BS17" s="407"/>
      <c r="BT17" s="407"/>
      <c r="BU17" s="408"/>
      <c r="BV17" s="406">
        <v>614723</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44.41</v>
      </c>
      <c r="M18" s="459"/>
      <c r="N18" s="459"/>
      <c r="O18" s="459"/>
      <c r="P18" s="459"/>
      <c r="Q18" s="459"/>
      <c r="R18" s="460"/>
      <c r="S18" s="460"/>
      <c r="T18" s="460"/>
      <c r="U18" s="460"/>
      <c r="V18" s="461"/>
      <c r="W18" s="477"/>
      <c r="X18" s="478"/>
      <c r="Y18" s="478"/>
      <c r="Z18" s="478"/>
      <c r="AA18" s="478"/>
      <c r="AB18" s="502"/>
      <c r="AC18" s="376">
        <v>58.3</v>
      </c>
      <c r="AD18" s="377"/>
      <c r="AE18" s="377"/>
      <c r="AF18" s="377"/>
      <c r="AG18" s="462"/>
      <c r="AH18" s="376">
        <v>57.9</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2020776</v>
      </c>
      <c r="BO18" s="407"/>
      <c r="BP18" s="407"/>
      <c r="BQ18" s="407"/>
      <c r="BR18" s="407"/>
      <c r="BS18" s="407"/>
      <c r="BT18" s="407"/>
      <c r="BU18" s="408"/>
      <c r="BV18" s="406">
        <v>2012453</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93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2859745</v>
      </c>
      <c r="BO19" s="407"/>
      <c r="BP19" s="407"/>
      <c r="BQ19" s="407"/>
      <c r="BR19" s="407"/>
      <c r="BS19" s="407"/>
      <c r="BT19" s="407"/>
      <c r="BU19" s="408"/>
      <c r="BV19" s="406">
        <v>2798700</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1535</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2558578</v>
      </c>
      <c r="BO22" s="436"/>
      <c r="BP22" s="436"/>
      <c r="BQ22" s="436"/>
      <c r="BR22" s="436"/>
      <c r="BS22" s="436"/>
      <c r="BT22" s="436"/>
      <c r="BU22" s="437"/>
      <c r="BV22" s="435">
        <v>2782844</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2423260</v>
      </c>
      <c r="BO23" s="407"/>
      <c r="BP23" s="407"/>
      <c r="BQ23" s="407"/>
      <c r="BR23" s="407"/>
      <c r="BS23" s="407"/>
      <c r="BT23" s="407"/>
      <c r="BU23" s="408"/>
      <c r="BV23" s="406">
        <v>2671821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6490</v>
      </c>
      <c r="R24" s="360"/>
      <c r="S24" s="360"/>
      <c r="T24" s="360"/>
      <c r="U24" s="360"/>
      <c r="V24" s="361"/>
      <c r="W24" s="449"/>
      <c r="X24" s="386"/>
      <c r="Y24" s="387"/>
      <c r="Z24" s="362" t="s">
        <v>162</v>
      </c>
      <c r="AA24" s="363"/>
      <c r="AB24" s="363"/>
      <c r="AC24" s="363"/>
      <c r="AD24" s="363"/>
      <c r="AE24" s="363"/>
      <c r="AF24" s="363"/>
      <c r="AG24" s="364"/>
      <c r="AH24" s="359">
        <v>60</v>
      </c>
      <c r="AI24" s="360"/>
      <c r="AJ24" s="360"/>
      <c r="AK24" s="360"/>
      <c r="AL24" s="361"/>
      <c r="AM24" s="359">
        <v>184080</v>
      </c>
      <c r="AN24" s="360"/>
      <c r="AO24" s="360"/>
      <c r="AP24" s="360"/>
      <c r="AQ24" s="360"/>
      <c r="AR24" s="361"/>
      <c r="AS24" s="359">
        <v>3068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1555993</v>
      </c>
      <c r="BO24" s="407"/>
      <c r="BP24" s="407"/>
      <c r="BQ24" s="407"/>
      <c r="BR24" s="407"/>
      <c r="BS24" s="407"/>
      <c r="BT24" s="407"/>
      <c r="BU24" s="408"/>
      <c r="BV24" s="406">
        <v>1660483</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5180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22892</v>
      </c>
      <c r="BO25" s="436"/>
      <c r="BP25" s="436"/>
      <c r="BQ25" s="436"/>
      <c r="BR25" s="436"/>
      <c r="BS25" s="436"/>
      <c r="BT25" s="436"/>
      <c r="BU25" s="437"/>
      <c r="BV25" s="435">
        <v>716</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4720</v>
      </c>
      <c r="R26" s="360"/>
      <c r="S26" s="360"/>
      <c r="T26" s="360"/>
      <c r="U26" s="360"/>
      <c r="V26" s="361"/>
      <c r="W26" s="449"/>
      <c r="X26" s="386"/>
      <c r="Y26" s="387"/>
      <c r="Z26" s="362" t="s">
        <v>168</v>
      </c>
      <c r="AA26" s="417"/>
      <c r="AB26" s="417"/>
      <c r="AC26" s="417"/>
      <c r="AD26" s="417"/>
      <c r="AE26" s="417"/>
      <c r="AF26" s="417"/>
      <c r="AG26" s="418"/>
      <c r="AH26" s="359">
        <v>2</v>
      </c>
      <c r="AI26" s="360"/>
      <c r="AJ26" s="360"/>
      <c r="AK26" s="360"/>
      <c r="AL26" s="361"/>
      <c r="AM26" s="359" t="s">
        <v>169</v>
      </c>
      <c r="AN26" s="360"/>
      <c r="AO26" s="360"/>
      <c r="AP26" s="360"/>
      <c r="AQ26" s="360"/>
      <c r="AR26" s="361"/>
      <c r="AS26" s="359" t="s">
        <v>169</v>
      </c>
      <c r="AT26" s="360"/>
      <c r="AU26" s="360"/>
      <c r="AV26" s="360"/>
      <c r="AW26" s="360"/>
      <c r="AX26" s="419"/>
      <c r="AY26" s="446" t="s">
        <v>170</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171</v>
      </c>
      <c r="F27" s="363"/>
      <c r="G27" s="363"/>
      <c r="H27" s="363"/>
      <c r="I27" s="363"/>
      <c r="J27" s="363"/>
      <c r="K27" s="364"/>
      <c r="L27" s="359">
        <v>1</v>
      </c>
      <c r="M27" s="360"/>
      <c r="N27" s="360"/>
      <c r="O27" s="360"/>
      <c r="P27" s="361"/>
      <c r="Q27" s="359">
        <v>2600</v>
      </c>
      <c r="R27" s="360"/>
      <c r="S27" s="360"/>
      <c r="T27" s="360"/>
      <c r="U27" s="360"/>
      <c r="V27" s="361"/>
      <c r="W27" s="449"/>
      <c r="X27" s="386"/>
      <c r="Y27" s="387"/>
      <c r="Z27" s="362" t="s">
        <v>172</v>
      </c>
      <c r="AA27" s="363"/>
      <c r="AB27" s="363"/>
      <c r="AC27" s="363"/>
      <c r="AD27" s="363"/>
      <c r="AE27" s="363"/>
      <c r="AF27" s="363"/>
      <c r="AG27" s="364"/>
      <c r="AH27" s="359" t="s">
        <v>122</v>
      </c>
      <c r="AI27" s="360"/>
      <c r="AJ27" s="360"/>
      <c r="AK27" s="360"/>
      <c r="AL27" s="361"/>
      <c r="AM27" s="359" t="s">
        <v>122</v>
      </c>
      <c r="AN27" s="360"/>
      <c r="AO27" s="360"/>
      <c r="AP27" s="360"/>
      <c r="AQ27" s="360"/>
      <c r="AR27" s="361"/>
      <c r="AS27" s="359" t="s">
        <v>122</v>
      </c>
      <c r="AT27" s="360"/>
      <c r="AU27" s="360"/>
      <c r="AV27" s="360"/>
      <c r="AW27" s="360"/>
      <c r="AX27" s="419"/>
      <c r="AY27" s="443" t="s">
        <v>173</v>
      </c>
      <c r="AZ27" s="444"/>
      <c r="BA27" s="444"/>
      <c r="BB27" s="444"/>
      <c r="BC27" s="444"/>
      <c r="BD27" s="444"/>
      <c r="BE27" s="444"/>
      <c r="BF27" s="444"/>
      <c r="BG27" s="444"/>
      <c r="BH27" s="444"/>
      <c r="BI27" s="444"/>
      <c r="BJ27" s="444"/>
      <c r="BK27" s="444"/>
      <c r="BL27" s="444"/>
      <c r="BM27" s="445"/>
      <c r="BN27" s="440" t="s">
        <v>122</v>
      </c>
      <c r="BO27" s="441"/>
      <c r="BP27" s="441"/>
      <c r="BQ27" s="441"/>
      <c r="BR27" s="441"/>
      <c r="BS27" s="441"/>
      <c r="BT27" s="441"/>
      <c r="BU27" s="442"/>
      <c r="BV27" s="440" t="s">
        <v>122</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174</v>
      </c>
      <c r="F28" s="363"/>
      <c r="G28" s="363"/>
      <c r="H28" s="363"/>
      <c r="I28" s="363"/>
      <c r="J28" s="363"/>
      <c r="K28" s="364"/>
      <c r="L28" s="359">
        <v>1</v>
      </c>
      <c r="M28" s="360"/>
      <c r="N28" s="360"/>
      <c r="O28" s="360"/>
      <c r="P28" s="361"/>
      <c r="Q28" s="359">
        <v>1990</v>
      </c>
      <c r="R28" s="360"/>
      <c r="S28" s="360"/>
      <c r="T28" s="360"/>
      <c r="U28" s="360"/>
      <c r="V28" s="361"/>
      <c r="W28" s="449"/>
      <c r="X28" s="386"/>
      <c r="Y28" s="387"/>
      <c r="Z28" s="362" t="s">
        <v>175</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176</v>
      </c>
      <c r="AZ28" s="424"/>
      <c r="BA28" s="424"/>
      <c r="BB28" s="425"/>
      <c r="BC28" s="432" t="s">
        <v>46</v>
      </c>
      <c r="BD28" s="433"/>
      <c r="BE28" s="433"/>
      <c r="BF28" s="433"/>
      <c r="BG28" s="433"/>
      <c r="BH28" s="433"/>
      <c r="BI28" s="433"/>
      <c r="BJ28" s="433"/>
      <c r="BK28" s="433"/>
      <c r="BL28" s="433"/>
      <c r="BM28" s="434"/>
      <c r="BN28" s="435">
        <v>2318325</v>
      </c>
      <c r="BO28" s="436"/>
      <c r="BP28" s="436"/>
      <c r="BQ28" s="436"/>
      <c r="BR28" s="436"/>
      <c r="BS28" s="436"/>
      <c r="BT28" s="436"/>
      <c r="BU28" s="437"/>
      <c r="BV28" s="435">
        <v>2211299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177</v>
      </c>
      <c r="F29" s="363"/>
      <c r="G29" s="363"/>
      <c r="H29" s="363"/>
      <c r="I29" s="363"/>
      <c r="J29" s="363"/>
      <c r="K29" s="364"/>
      <c r="L29" s="359">
        <v>8</v>
      </c>
      <c r="M29" s="360"/>
      <c r="N29" s="360"/>
      <c r="O29" s="360"/>
      <c r="P29" s="361"/>
      <c r="Q29" s="359">
        <v>1860</v>
      </c>
      <c r="R29" s="360"/>
      <c r="S29" s="360"/>
      <c r="T29" s="360"/>
      <c r="U29" s="360"/>
      <c r="V29" s="361"/>
      <c r="W29" s="450"/>
      <c r="X29" s="451"/>
      <c r="Y29" s="452"/>
      <c r="Z29" s="362" t="s">
        <v>178</v>
      </c>
      <c r="AA29" s="363"/>
      <c r="AB29" s="363"/>
      <c r="AC29" s="363"/>
      <c r="AD29" s="363"/>
      <c r="AE29" s="363"/>
      <c r="AF29" s="363"/>
      <c r="AG29" s="364"/>
      <c r="AH29" s="359">
        <v>60</v>
      </c>
      <c r="AI29" s="360"/>
      <c r="AJ29" s="360"/>
      <c r="AK29" s="360"/>
      <c r="AL29" s="361"/>
      <c r="AM29" s="359">
        <v>184080</v>
      </c>
      <c r="AN29" s="360"/>
      <c r="AO29" s="360"/>
      <c r="AP29" s="360"/>
      <c r="AQ29" s="360"/>
      <c r="AR29" s="361"/>
      <c r="AS29" s="359">
        <v>3068</v>
      </c>
      <c r="AT29" s="360"/>
      <c r="AU29" s="360"/>
      <c r="AV29" s="360"/>
      <c r="AW29" s="360"/>
      <c r="AX29" s="419"/>
      <c r="AY29" s="426"/>
      <c r="AZ29" s="427"/>
      <c r="BA29" s="427"/>
      <c r="BB29" s="428"/>
      <c r="BC29" s="420" t="s">
        <v>179</v>
      </c>
      <c r="BD29" s="421"/>
      <c r="BE29" s="421"/>
      <c r="BF29" s="421"/>
      <c r="BG29" s="421"/>
      <c r="BH29" s="421"/>
      <c r="BI29" s="421"/>
      <c r="BJ29" s="421"/>
      <c r="BK29" s="421"/>
      <c r="BL29" s="421"/>
      <c r="BM29" s="422"/>
      <c r="BN29" s="406">
        <v>120005</v>
      </c>
      <c r="BO29" s="407"/>
      <c r="BP29" s="407"/>
      <c r="BQ29" s="407"/>
      <c r="BR29" s="407"/>
      <c r="BS29" s="407"/>
      <c r="BT29" s="407"/>
      <c r="BU29" s="408"/>
      <c r="BV29" s="406">
        <v>131329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180</v>
      </c>
      <c r="X30" s="374"/>
      <c r="Y30" s="374"/>
      <c r="Z30" s="374"/>
      <c r="AA30" s="374"/>
      <c r="AB30" s="374"/>
      <c r="AC30" s="374"/>
      <c r="AD30" s="374"/>
      <c r="AE30" s="374"/>
      <c r="AF30" s="374"/>
      <c r="AG30" s="375"/>
      <c r="AH30" s="376">
        <v>95</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563896</v>
      </c>
      <c r="BO30" s="441"/>
      <c r="BP30" s="441"/>
      <c r="BQ30" s="441"/>
      <c r="BR30" s="441"/>
      <c r="BS30" s="441"/>
      <c r="BT30" s="441"/>
      <c r="BU30" s="442"/>
      <c r="BV30" s="440">
        <v>523405</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65" t="s">
        <v>181</v>
      </c>
      <c r="D32" s="365"/>
      <c r="E32" s="365"/>
      <c r="F32" s="365"/>
      <c r="G32" s="365"/>
      <c r="H32" s="365"/>
      <c r="I32" s="365"/>
      <c r="J32" s="365"/>
      <c r="K32" s="365"/>
      <c r="L32" s="365"/>
      <c r="M32" s="365"/>
      <c r="N32" s="365"/>
      <c r="O32" s="365"/>
      <c r="P32" s="365"/>
      <c r="Q32" s="365"/>
      <c r="R32" s="365"/>
      <c r="S32" s="365"/>
      <c r="U32" s="366" t="s">
        <v>182</v>
      </c>
      <c r="V32" s="366"/>
      <c r="W32" s="366"/>
      <c r="X32" s="366"/>
      <c r="Y32" s="366"/>
      <c r="Z32" s="366"/>
      <c r="AA32" s="366"/>
      <c r="AB32" s="366"/>
      <c r="AC32" s="366"/>
      <c r="AD32" s="366"/>
      <c r="AE32" s="366"/>
      <c r="AF32" s="366"/>
      <c r="AG32" s="366"/>
      <c r="AH32" s="366"/>
      <c r="AI32" s="366"/>
      <c r="AJ32" s="366"/>
      <c r="AK32" s="366"/>
      <c r="AM32" s="366" t="s">
        <v>183</v>
      </c>
      <c r="AN32" s="366"/>
      <c r="AO32" s="366"/>
      <c r="AP32" s="366"/>
      <c r="AQ32" s="366"/>
      <c r="AR32" s="366"/>
      <c r="AS32" s="366"/>
      <c r="AT32" s="366"/>
      <c r="AU32" s="366"/>
      <c r="AV32" s="366"/>
      <c r="AW32" s="366"/>
      <c r="AX32" s="366"/>
      <c r="AY32" s="366"/>
      <c r="AZ32" s="366"/>
      <c r="BA32" s="366"/>
      <c r="BB32" s="366"/>
      <c r="BC32" s="366"/>
      <c r="BE32" s="366" t="s">
        <v>184</v>
      </c>
      <c r="BF32" s="366"/>
      <c r="BG32" s="366"/>
      <c r="BH32" s="366"/>
      <c r="BI32" s="366"/>
      <c r="BJ32" s="366"/>
      <c r="BK32" s="366"/>
      <c r="BL32" s="366"/>
      <c r="BM32" s="366"/>
      <c r="BN32" s="366"/>
      <c r="BO32" s="366"/>
      <c r="BP32" s="366"/>
      <c r="BQ32" s="366"/>
      <c r="BR32" s="366"/>
      <c r="BS32" s="366"/>
      <c r="BT32" s="366"/>
      <c r="BU32" s="366"/>
      <c r="BW32" s="366" t="s">
        <v>185</v>
      </c>
      <c r="BX32" s="366"/>
      <c r="BY32" s="366"/>
      <c r="BZ32" s="366"/>
      <c r="CA32" s="366"/>
      <c r="CB32" s="366"/>
      <c r="CC32" s="366"/>
      <c r="CD32" s="366"/>
      <c r="CE32" s="366"/>
      <c r="CF32" s="366"/>
      <c r="CG32" s="366"/>
      <c r="CH32" s="366"/>
      <c r="CI32" s="366"/>
      <c r="CJ32" s="366"/>
      <c r="CK32" s="366"/>
      <c r="CL32" s="366"/>
      <c r="CM32" s="366"/>
      <c r="CO32" s="366" t="s">
        <v>186</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15">
      <c r="A33" s="175"/>
      <c r="B33" s="202"/>
      <c r="C33" s="358" t="s">
        <v>187</v>
      </c>
      <c r="D33" s="358"/>
      <c r="E33" s="357" t="s">
        <v>188</v>
      </c>
      <c r="F33" s="357"/>
      <c r="G33" s="357"/>
      <c r="H33" s="357"/>
      <c r="I33" s="357"/>
      <c r="J33" s="357"/>
      <c r="K33" s="357"/>
      <c r="L33" s="357"/>
      <c r="M33" s="357"/>
      <c r="N33" s="357"/>
      <c r="O33" s="357"/>
      <c r="P33" s="357"/>
      <c r="Q33" s="357"/>
      <c r="R33" s="357"/>
      <c r="S33" s="357"/>
      <c r="T33" s="179"/>
      <c r="U33" s="358" t="s">
        <v>187</v>
      </c>
      <c r="V33" s="358"/>
      <c r="W33" s="357" t="s">
        <v>188</v>
      </c>
      <c r="X33" s="357"/>
      <c r="Y33" s="357"/>
      <c r="Z33" s="357"/>
      <c r="AA33" s="357"/>
      <c r="AB33" s="357"/>
      <c r="AC33" s="357"/>
      <c r="AD33" s="357"/>
      <c r="AE33" s="357"/>
      <c r="AF33" s="357"/>
      <c r="AG33" s="357"/>
      <c r="AH33" s="357"/>
      <c r="AI33" s="357"/>
      <c r="AJ33" s="357"/>
      <c r="AK33" s="357"/>
      <c r="AL33" s="179"/>
      <c r="AM33" s="358" t="s">
        <v>187</v>
      </c>
      <c r="AN33" s="358"/>
      <c r="AO33" s="357" t="s">
        <v>188</v>
      </c>
      <c r="AP33" s="357"/>
      <c r="AQ33" s="357"/>
      <c r="AR33" s="357"/>
      <c r="AS33" s="357"/>
      <c r="AT33" s="357"/>
      <c r="AU33" s="357"/>
      <c r="AV33" s="357"/>
      <c r="AW33" s="357"/>
      <c r="AX33" s="357"/>
      <c r="AY33" s="357"/>
      <c r="AZ33" s="357"/>
      <c r="BA33" s="357"/>
      <c r="BB33" s="357"/>
      <c r="BC33" s="357"/>
      <c r="BD33" s="185"/>
      <c r="BE33" s="357" t="s">
        <v>189</v>
      </c>
      <c r="BF33" s="357"/>
      <c r="BG33" s="357" t="s">
        <v>190</v>
      </c>
      <c r="BH33" s="357"/>
      <c r="BI33" s="357"/>
      <c r="BJ33" s="357"/>
      <c r="BK33" s="357"/>
      <c r="BL33" s="357"/>
      <c r="BM33" s="357"/>
      <c r="BN33" s="357"/>
      <c r="BO33" s="357"/>
      <c r="BP33" s="357"/>
      <c r="BQ33" s="357"/>
      <c r="BR33" s="357"/>
      <c r="BS33" s="357"/>
      <c r="BT33" s="357"/>
      <c r="BU33" s="357"/>
      <c r="BV33" s="185"/>
      <c r="BW33" s="358" t="s">
        <v>189</v>
      </c>
      <c r="BX33" s="358"/>
      <c r="BY33" s="357" t="s">
        <v>191</v>
      </c>
      <c r="BZ33" s="357"/>
      <c r="CA33" s="357"/>
      <c r="CB33" s="357"/>
      <c r="CC33" s="357"/>
      <c r="CD33" s="357"/>
      <c r="CE33" s="357"/>
      <c r="CF33" s="357"/>
      <c r="CG33" s="357"/>
      <c r="CH33" s="357"/>
      <c r="CI33" s="357"/>
      <c r="CJ33" s="357"/>
      <c r="CK33" s="357"/>
      <c r="CL33" s="357"/>
      <c r="CM33" s="357"/>
      <c r="CN33" s="179"/>
      <c r="CO33" s="358" t="s">
        <v>187</v>
      </c>
      <c r="CP33" s="358"/>
      <c r="CQ33" s="357" t="s">
        <v>192</v>
      </c>
      <c r="CR33" s="357"/>
      <c r="CS33" s="357"/>
      <c r="CT33" s="357"/>
      <c r="CU33" s="357"/>
      <c r="CV33" s="357"/>
      <c r="CW33" s="357"/>
      <c r="CX33" s="357"/>
      <c r="CY33" s="357"/>
      <c r="CZ33" s="357"/>
      <c r="DA33" s="357"/>
      <c r="DB33" s="357"/>
      <c r="DC33" s="357"/>
      <c r="DD33" s="357"/>
      <c r="DE33" s="357"/>
      <c r="DF33" s="179"/>
      <c r="DG33" s="356" t="s">
        <v>193</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5</v>
      </c>
      <c r="BF34" s="354"/>
      <c r="BG34" s="355" t="str">
        <f>IF('各会計、関係団体の財政状況及び健全化判断比率'!B31="","",'各会計、関係団体の財政状況及び健全化判断比率'!B31)</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新潟県市町村総合事務組合（一般会計）</v>
      </c>
      <c r="BZ34" s="355"/>
      <c r="CA34" s="355"/>
      <c r="CB34" s="355"/>
      <c r="CC34" s="355"/>
      <c r="CD34" s="355"/>
      <c r="CE34" s="355"/>
      <c r="CF34" s="355"/>
      <c r="CG34" s="355"/>
      <c r="CH34" s="355"/>
      <c r="CI34" s="355"/>
      <c r="CJ34" s="355"/>
      <c r="CK34" s="355"/>
      <c r="CL34" s="355"/>
      <c r="CM34" s="355"/>
      <c r="CN34" s="175"/>
      <c r="CO34" s="354" t="str">
        <f>IF(CQ34="","",MAX(C34:D43,U34:V43,AM34:AN43,BE34:BF43,BW34:BX43)+1)</f>
        <v/>
      </c>
      <c r="CP34" s="354"/>
      <c r="CQ34" s="355" t="str">
        <f>IF('各会計、関係団体の財政状況及び健全化判断比率'!BS7="","",'各会計、関係団体の財政状況及び健全化判断比率'!BS7)</f>
        <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6</v>
      </c>
      <c r="BF35" s="354"/>
      <c r="BG35" s="355" t="str">
        <f>IF('各会計、関係団体の財政状況及び健全化判断比率'!B32="","",'各会計、関係団体の財政状況及び健全化判断比率'!B32)</f>
        <v>特定地域生活排水処理事業特別会計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新潟県市町村総合事務組合（職員退職手当支給事業特別会計）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7</v>
      </c>
      <c r="BF36" s="354"/>
      <c r="BG36" s="355" t="str">
        <f>IF('各会計、関係団体の財政状況及び健全化判断比率'!B33="","",'各会計、関係団体の財政状況及び健全化判断比率'!B33)</f>
        <v>農業集落排水事業特別会計</v>
      </c>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新潟県市町村総合事務組合（消防団員等公務災害補償事業特別会計）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f t="shared" si="1"/>
        <v>8</v>
      </c>
      <c r="BF37" s="354"/>
      <c r="BG37" s="355" t="str">
        <f>IF('各会計、関係団体の財政状況及び健全化判断比率'!B34="","",'各会計、関係団体の財政状況及び健全化判断比率'!B34)</f>
        <v>下水道事業特別会計</v>
      </c>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新潟県市町村総合事務組合（消防賞じゅつ金支給事業特別会計）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f t="shared" si="1"/>
        <v>9</v>
      </c>
      <c r="BF38" s="354"/>
      <c r="BG38" s="355" t="str">
        <f>IF('各会計、関係団体の財政状況及び健全化判断比率'!B35="","",'各会計、関係団体の財政状況及び健全化判断比率'!B35)</f>
        <v>住宅用地造成事業特別会計</v>
      </c>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新潟県市町村総合事務組合（非常勤職員公務補償等特別会計）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新潟県市町村総合事務組合（交通災害共済事業特別会計）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新潟県後期高齢者医療広域連合（一般会計）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新潟県後期高齢者医療広域連合（後期高齢者医療特別会計）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寺泊老人ホーム組合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194</v>
      </c>
      <c r="E46" s="351" t="s">
        <v>195</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196</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197</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198</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199</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200</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201</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202</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0g99bJvSFMNcs8DCNfOYWDnBRzTduJjycGqGoxldzgupYj5Dy1mbc+YIRZH04Rbk9ScrdSy4rH5FQX+YpCBbzg==" saltValue="JP7kl8mWK85++s4UQenL9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203</v>
      </c>
      <c r="DI1" s="705"/>
      <c r="DJ1" s="705"/>
      <c r="DK1" s="705"/>
      <c r="DL1" s="705"/>
      <c r="DM1" s="705"/>
      <c r="DN1" s="706"/>
      <c r="DO1" s="208"/>
      <c r="DP1" s="704" t="s">
        <v>204</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206</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207</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208</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209</v>
      </c>
      <c r="S4" s="667"/>
      <c r="T4" s="667"/>
      <c r="U4" s="667"/>
      <c r="V4" s="667"/>
      <c r="W4" s="667"/>
      <c r="X4" s="667"/>
      <c r="Y4" s="668"/>
      <c r="Z4" s="666" t="s">
        <v>210</v>
      </c>
      <c r="AA4" s="667"/>
      <c r="AB4" s="667"/>
      <c r="AC4" s="668"/>
      <c r="AD4" s="666" t="s">
        <v>211</v>
      </c>
      <c r="AE4" s="667"/>
      <c r="AF4" s="667"/>
      <c r="AG4" s="667"/>
      <c r="AH4" s="667"/>
      <c r="AI4" s="667"/>
      <c r="AJ4" s="667"/>
      <c r="AK4" s="668"/>
      <c r="AL4" s="666" t="s">
        <v>210</v>
      </c>
      <c r="AM4" s="667"/>
      <c r="AN4" s="667"/>
      <c r="AO4" s="668"/>
      <c r="AP4" s="707" t="s">
        <v>212</v>
      </c>
      <c r="AQ4" s="707"/>
      <c r="AR4" s="707"/>
      <c r="AS4" s="707"/>
      <c r="AT4" s="707"/>
      <c r="AU4" s="707"/>
      <c r="AV4" s="707"/>
      <c r="AW4" s="707"/>
      <c r="AX4" s="707"/>
      <c r="AY4" s="707"/>
      <c r="AZ4" s="707"/>
      <c r="BA4" s="707"/>
      <c r="BB4" s="707"/>
      <c r="BC4" s="707"/>
      <c r="BD4" s="707"/>
      <c r="BE4" s="707"/>
      <c r="BF4" s="707"/>
      <c r="BG4" s="707" t="s">
        <v>213</v>
      </c>
      <c r="BH4" s="707"/>
      <c r="BI4" s="707"/>
      <c r="BJ4" s="707"/>
      <c r="BK4" s="707"/>
      <c r="BL4" s="707"/>
      <c r="BM4" s="707"/>
      <c r="BN4" s="707"/>
      <c r="BO4" s="707" t="s">
        <v>210</v>
      </c>
      <c r="BP4" s="707"/>
      <c r="BQ4" s="707"/>
      <c r="BR4" s="707"/>
      <c r="BS4" s="707" t="s">
        <v>214</v>
      </c>
      <c r="BT4" s="707"/>
      <c r="BU4" s="707"/>
      <c r="BV4" s="707"/>
      <c r="BW4" s="707"/>
      <c r="BX4" s="707"/>
      <c r="BY4" s="707"/>
      <c r="BZ4" s="707"/>
      <c r="CA4" s="707"/>
      <c r="CB4" s="707"/>
      <c r="CD4" s="666" t="s">
        <v>215</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216</v>
      </c>
      <c r="C5" s="664"/>
      <c r="D5" s="664"/>
      <c r="E5" s="664"/>
      <c r="F5" s="664"/>
      <c r="G5" s="664"/>
      <c r="H5" s="664"/>
      <c r="I5" s="664"/>
      <c r="J5" s="664"/>
      <c r="K5" s="664"/>
      <c r="L5" s="664"/>
      <c r="M5" s="664"/>
      <c r="N5" s="664"/>
      <c r="O5" s="664"/>
      <c r="P5" s="664"/>
      <c r="Q5" s="665"/>
      <c r="R5" s="660">
        <v>431762</v>
      </c>
      <c r="S5" s="661"/>
      <c r="T5" s="661"/>
      <c r="U5" s="661"/>
      <c r="V5" s="661"/>
      <c r="W5" s="661"/>
      <c r="X5" s="661"/>
      <c r="Y5" s="689"/>
      <c r="Z5" s="702">
        <v>11.2</v>
      </c>
      <c r="AA5" s="702"/>
      <c r="AB5" s="702"/>
      <c r="AC5" s="702"/>
      <c r="AD5" s="703">
        <v>431762</v>
      </c>
      <c r="AE5" s="703"/>
      <c r="AF5" s="703"/>
      <c r="AG5" s="703"/>
      <c r="AH5" s="703"/>
      <c r="AI5" s="703"/>
      <c r="AJ5" s="703"/>
      <c r="AK5" s="703"/>
      <c r="AL5" s="690">
        <v>18.5</v>
      </c>
      <c r="AM5" s="672"/>
      <c r="AN5" s="672"/>
      <c r="AO5" s="691"/>
      <c r="AP5" s="663" t="s">
        <v>217</v>
      </c>
      <c r="AQ5" s="664"/>
      <c r="AR5" s="664"/>
      <c r="AS5" s="664"/>
      <c r="AT5" s="664"/>
      <c r="AU5" s="664"/>
      <c r="AV5" s="664"/>
      <c r="AW5" s="664"/>
      <c r="AX5" s="664"/>
      <c r="AY5" s="664"/>
      <c r="AZ5" s="664"/>
      <c r="BA5" s="664"/>
      <c r="BB5" s="664"/>
      <c r="BC5" s="664"/>
      <c r="BD5" s="664"/>
      <c r="BE5" s="664"/>
      <c r="BF5" s="665"/>
      <c r="BG5" s="608">
        <v>431762</v>
      </c>
      <c r="BH5" s="609"/>
      <c r="BI5" s="609"/>
      <c r="BJ5" s="609"/>
      <c r="BK5" s="609"/>
      <c r="BL5" s="609"/>
      <c r="BM5" s="609"/>
      <c r="BN5" s="610"/>
      <c r="BO5" s="646">
        <v>100</v>
      </c>
      <c r="BP5" s="646"/>
      <c r="BQ5" s="646"/>
      <c r="BR5" s="646"/>
      <c r="BS5" s="647">
        <v>967</v>
      </c>
      <c r="BT5" s="647"/>
      <c r="BU5" s="647"/>
      <c r="BV5" s="647"/>
      <c r="BW5" s="647"/>
      <c r="BX5" s="647"/>
      <c r="BY5" s="647"/>
      <c r="BZ5" s="647"/>
      <c r="CA5" s="647"/>
      <c r="CB5" s="682"/>
      <c r="CD5" s="666" t="s">
        <v>212</v>
      </c>
      <c r="CE5" s="667"/>
      <c r="CF5" s="667"/>
      <c r="CG5" s="667"/>
      <c r="CH5" s="667"/>
      <c r="CI5" s="667"/>
      <c r="CJ5" s="667"/>
      <c r="CK5" s="667"/>
      <c r="CL5" s="667"/>
      <c r="CM5" s="667"/>
      <c r="CN5" s="667"/>
      <c r="CO5" s="667"/>
      <c r="CP5" s="667"/>
      <c r="CQ5" s="668"/>
      <c r="CR5" s="666" t="s">
        <v>218</v>
      </c>
      <c r="CS5" s="667"/>
      <c r="CT5" s="667"/>
      <c r="CU5" s="667"/>
      <c r="CV5" s="667"/>
      <c r="CW5" s="667"/>
      <c r="CX5" s="667"/>
      <c r="CY5" s="668"/>
      <c r="CZ5" s="666" t="s">
        <v>210</v>
      </c>
      <c r="DA5" s="667"/>
      <c r="DB5" s="667"/>
      <c r="DC5" s="668"/>
      <c r="DD5" s="666" t="s">
        <v>219</v>
      </c>
      <c r="DE5" s="667"/>
      <c r="DF5" s="667"/>
      <c r="DG5" s="667"/>
      <c r="DH5" s="667"/>
      <c r="DI5" s="667"/>
      <c r="DJ5" s="667"/>
      <c r="DK5" s="667"/>
      <c r="DL5" s="667"/>
      <c r="DM5" s="667"/>
      <c r="DN5" s="667"/>
      <c r="DO5" s="667"/>
      <c r="DP5" s="668"/>
      <c r="DQ5" s="666" t="s">
        <v>220</v>
      </c>
      <c r="DR5" s="667"/>
      <c r="DS5" s="667"/>
      <c r="DT5" s="667"/>
      <c r="DU5" s="667"/>
      <c r="DV5" s="667"/>
      <c r="DW5" s="667"/>
      <c r="DX5" s="667"/>
      <c r="DY5" s="667"/>
      <c r="DZ5" s="667"/>
      <c r="EA5" s="667"/>
      <c r="EB5" s="667"/>
      <c r="EC5" s="668"/>
    </row>
    <row r="6" spans="2:143" ht="11.25" customHeight="1" x14ac:dyDescent="0.15">
      <c r="B6" s="605" t="s">
        <v>221</v>
      </c>
      <c r="C6" s="606"/>
      <c r="D6" s="606"/>
      <c r="E6" s="606"/>
      <c r="F6" s="606"/>
      <c r="G6" s="606"/>
      <c r="H6" s="606"/>
      <c r="I6" s="606"/>
      <c r="J6" s="606"/>
      <c r="K6" s="606"/>
      <c r="L6" s="606"/>
      <c r="M6" s="606"/>
      <c r="N6" s="606"/>
      <c r="O6" s="606"/>
      <c r="P6" s="606"/>
      <c r="Q6" s="607"/>
      <c r="R6" s="608">
        <v>36121</v>
      </c>
      <c r="S6" s="609"/>
      <c r="T6" s="609"/>
      <c r="U6" s="609"/>
      <c r="V6" s="609"/>
      <c r="W6" s="609"/>
      <c r="X6" s="609"/>
      <c r="Y6" s="610"/>
      <c r="Z6" s="646">
        <v>0.9</v>
      </c>
      <c r="AA6" s="646"/>
      <c r="AB6" s="646"/>
      <c r="AC6" s="646"/>
      <c r="AD6" s="647">
        <v>36121</v>
      </c>
      <c r="AE6" s="647"/>
      <c r="AF6" s="647"/>
      <c r="AG6" s="647"/>
      <c r="AH6" s="647"/>
      <c r="AI6" s="647"/>
      <c r="AJ6" s="647"/>
      <c r="AK6" s="647"/>
      <c r="AL6" s="611">
        <v>1.6</v>
      </c>
      <c r="AM6" s="612"/>
      <c r="AN6" s="612"/>
      <c r="AO6" s="648"/>
      <c r="AP6" s="605" t="s">
        <v>222</v>
      </c>
      <c r="AQ6" s="606"/>
      <c r="AR6" s="606"/>
      <c r="AS6" s="606"/>
      <c r="AT6" s="606"/>
      <c r="AU6" s="606"/>
      <c r="AV6" s="606"/>
      <c r="AW6" s="606"/>
      <c r="AX6" s="606"/>
      <c r="AY6" s="606"/>
      <c r="AZ6" s="606"/>
      <c r="BA6" s="606"/>
      <c r="BB6" s="606"/>
      <c r="BC6" s="606"/>
      <c r="BD6" s="606"/>
      <c r="BE6" s="606"/>
      <c r="BF6" s="607"/>
      <c r="BG6" s="608">
        <v>431762</v>
      </c>
      <c r="BH6" s="609"/>
      <c r="BI6" s="609"/>
      <c r="BJ6" s="609"/>
      <c r="BK6" s="609"/>
      <c r="BL6" s="609"/>
      <c r="BM6" s="609"/>
      <c r="BN6" s="610"/>
      <c r="BO6" s="646">
        <v>100</v>
      </c>
      <c r="BP6" s="646"/>
      <c r="BQ6" s="646"/>
      <c r="BR6" s="646"/>
      <c r="BS6" s="647">
        <v>967</v>
      </c>
      <c r="BT6" s="647"/>
      <c r="BU6" s="647"/>
      <c r="BV6" s="647"/>
      <c r="BW6" s="647"/>
      <c r="BX6" s="647"/>
      <c r="BY6" s="647"/>
      <c r="BZ6" s="647"/>
      <c r="CA6" s="647"/>
      <c r="CB6" s="682"/>
      <c r="CD6" s="663" t="s">
        <v>223</v>
      </c>
      <c r="CE6" s="664"/>
      <c r="CF6" s="664"/>
      <c r="CG6" s="664"/>
      <c r="CH6" s="664"/>
      <c r="CI6" s="664"/>
      <c r="CJ6" s="664"/>
      <c r="CK6" s="664"/>
      <c r="CL6" s="664"/>
      <c r="CM6" s="664"/>
      <c r="CN6" s="664"/>
      <c r="CO6" s="664"/>
      <c r="CP6" s="664"/>
      <c r="CQ6" s="665"/>
      <c r="CR6" s="608">
        <v>58143</v>
      </c>
      <c r="CS6" s="609"/>
      <c r="CT6" s="609"/>
      <c r="CU6" s="609"/>
      <c r="CV6" s="609"/>
      <c r="CW6" s="609"/>
      <c r="CX6" s="609"/>
      <c r="CY6" s="610"/>
      <c r="CZ6" s="690">
        <v>1.6</v>
      </c>
      <c r="DA6" s="672"/>
      <c r="DB6" s="672"/>
      <c r="DC6" s="692"/>
      <c r="DD6" s="614" t="s">
        <v>122</v>
      </c>
      <c r="DE6" s="609"/>
      <c r="DF6" s="609"/>
      <c r="DG6" s="609"/>
      <c r="DH6" s="609"/>
      <c r="DI6" s="609"/>
      <c r="DJ6" s="609"/>
      <c r="DK6" s="609"/>
      <c r="DL6" s="609"/>
      <c r="DM6" s="609"/>
      <c r="DN6" s="609"/>
      <c r="DO6" s="609"/>
      <c r="DP6" s="610"/>
      <c r="DQ6" s="614">
        <v>58026</v>
      </c>
      <c r="DR6" s="609"/>
      <c r="DS6" s="609"/>
      <c r="DT6" s="609"/>
      <c r="DU6" s="609"/>
      <c r="DV6" s="609"/>
      <c r="DW6" s="609"/>
      <c r="DX6" s="609"/>
      <c r="DY6" s="609"/>
      <c r="DZ6" s="609"/>
      <c r="EA6" s="609"/>
      <c r="EB6" s="609"/>
      <c r="EC6" s="645"/>
    </row>
    <row r="7" spans="2:143" ht="11.25" customHeight="1" x14ac:dyDescent="0.15">
      <c r="B7" s="605" t="s">
        <v>224</v>
      </c>
      <c r="C7" s="606"/>
      <c r="D7" s="606"/>
      <c r="E7" s="606"/>
      <c r="F7" s="606"/>
      <c r="G7" s="606"/>
      <c r="H7" s="606"/>
      <c r="I7" s="606"/>
      <c r="J7" s="606"/>
      <c r="K7" s="606"/>
      <c r="L7" s="606"/>
      <c r="M7" s="606"/>
      <c r="N7" s="606"/>
      <c r="O7" s="606"/>
      <c r="P7" s="606"/>
      <c r="Q7" s="607"/>
      <c r="R7" s="608">
        <v>88</v>
      </c>
      <c r="S7" s="609"/>
      <c r="T7" s="609"/>
      <c r="U7" s="609"/>
      <c r="V7" s="609"/>
      <c r="W7" s="609"/>
      <c r="X7" s="609"/>
      <c r="Y7" s="610"/>
      <c r="Z7" s="646">
        <v>0</v>
      </c>
      <c r="AA7" s="646"/>
      <c r="AB7" s="646"/>
      <c r="AC7" s="646"/>
      <c r="AD7" s="647">
        <v>88</v>
      </c>
      <c r="AE7" s="647"/>
      <c r="AF7" s="647"/>
      <c r="AG7" s="647"/>
      <c r="AH7" s="647"/>
      <c r="AI7" s="647"/>
      <c r="AJ7" s="647"/>
      <c r="AK7" s="647"/>
      <c r="AL7" s="611">
        <v>0</v>
      </c>
      <c r="AM7" s="612"/>
      <c r="AN7" s="612"/>
      <c r="AO7" s="648"/>
      <c r="AP7" s="605" t="s">
        <v>225</v>
      </c>
      <c r="AQ7" s="606"/>
      <c r="AR7" s="606"/>
      <c r="AS7" s="606"/>
      <c r="AT7" s="606"/>
      <c r="AU7" s="606"/>
      <c r="AV7" s="606"/>
      <c r="AW7" s="606"/>
      <c r="AX7" s="606"/>
      <c r="AY7" s="606"/>
      <c r="AZ7" s="606"/>
      <c r="BA7" s="606"/>
      <c r="BB7" s="606"/>
      <c r="BC7" s="606"/>
      <c r="BD7" s="606"/>
      <c r="BE7" s="606"/>
      <c r="BF7" s="607"/>
      <c r="BG7" s="608">
        <v>161747</v>
      </c>
      <c r="BH7" s="609"/>
      <c r="BI7" s="609"/>
      <c r="BJ7" s="609"/>
      <c r="BK7" s="609"/>
      <c r="BL7" s="609"/>
      <c r="BM7" s="609"/>
      <c r="BN7" s="610"/>
      <c r="BO7" s="646">
        <v>37.5</v>
      </c>
      <c r="BP7" s="646"/>
      <c r="BQ7" s="646"/>
      <c r="BR7" s="646"/>
      <c r="BS7" s="647">
        <v>967</v>
      </c>
      <c r="BT7" s="647"/>
      <c r="BU7" s="647"/>
      <c r="BV7" s="647"/>
      <c r="BW7" s="647"/>
      <c r="BX7" s="647"/>
      <c r="BY7" s="647"/>
      <c r="BZ7" s="647"/>
      <c r="CA7" s="647"/>
      <c r="CB7" s="682"/>
      <c r="CD7" s="605" t="s">
        <v>226</v>
      </c>
      <c r="CE7" s="606"/>
      <c r="CF7" s="606"/>
      <c r="CG7" s="606"/>
      <c r="CH7" s="606"/>
      <c r="CI7" s="606"/>
      <c r="CJ7" s="606"/>
      <c r="CK7" s="606"/>
      <c r="CL7" s="606"/>
      <c r="CM7" s="606"/>
      <c r="CN7" s="606"/>
      <c r="CO7" s="606"/>
      <c r="CP7" s="606"/>
      <c r="CQ7" s="607"/>
      <c r="CR7" s="608">
        <v>582868</v>
      </c>
      <c r="CS7" s="609"/>
      <c r="CT7" s="609"/>
      <c r="CU7" s="609"/>
      <c r="CV7" s="609"/>
      <c r="CW7" s="609"/>
      <c r="CX7" s="609"/>
      <c r="CY7" s="610"/>
      <c r="CZ7" s="646">
        <v>15.8</v>
      </c>
      <c r="DA7" s="646"/>
      <c r="DB7" s="646"/>
      <c r="DC7" s="646"/>
      <c r="DD7" s="614">
        <v>17120</v>
      </c>
      <c r="DE7" s="609"/>
      <c r="DF7" s="609"/>
      <c r="DG7" s="609"/>
      <c r="DH7" s="609"/>
      <c r="DI7" s="609"/>
      <c r="DJ7" s="609"/>
      <c r="DK7" s="609"/>
      <c r="DL7" s="609"/>
      <c r="DM7" s="609"/>
      <c r="DN7" s="609"/>
      <c r="DO7" s="609"/>
      <c r="DP7" s="610"/>
      <c r="DQ7" s="614">
        <v>540355</v>
      </c>
      <c r="DR7" s="609"/>
      <c r="DS7" s="609"/>
      <c r="DT7" s="609"/>
      <c r="DU7" s="609"/>
      <c r="DV7" s="609"/>
      <c r="DW7" s="609"/>
      <c r="DX7" s="609"/>
      <c r="DY7" s="609"/>
      <c r="DZ7" s="609"/>
      <c r="EA7" s="609"/>
      <c r="EB7" s="609"/>
      <c r="EC7" s="645"/>
    </row>
    <row r="8" spans="2:143" ht="11.25" customHeight="1" x14ac:dyDescent="0.15">
      <c r="B8" s="605" t="s">
        <v>227</v>
      </c>
      <c r="C8" s="606"/>
      <c r="D8" s="606"/>
      <c r="E8" s="606"/>
      <c r="F8" s="606"/>
      <c r="G8" s="606"/>
      <c r="H8" s="606"/>
      <c r="I8" s="606"/>
      <c r="J8" s="606"/>
      <c r="K8" s="606"/>
      <c r="L8" s="606"/>
      <c r="M8" s="606"/>
      <c r="N8" s="606"/>
      <c r="O8" s="606"/>
      <c r="P8" s="606"/>
      <c r="Q8" s="607"/>
      <c r="R8" s="608">
        <v>2038</v>
      </c>
      <c r="S8" s="609"/>
      <c r="T8" s="609"/>
      <c r="U8" s="609"/>
      <c r="V8" s="609"/>
      <c r="W8" s="609"/>
      <c r="X8" s="609"/>
      <c r="Y8" s="610"/>
      <c r="Z8" s="646">
        <v>0.1</v>
      </c>
      <c r="AA8" s="646"/>
      <c r="AB8" s="646"/>
      <c r="AC8" s="646"/>
      <c r="AD8" s="647">
        <v>2038</v>
      </c>
      <c r="AE8" s="647"/>
      <c r="AF8" s="647"/>
      <c r="AG8" s="647"/>
      <c r="AH8" s="647"/>
      <c r="AI8" s="647"/>
      <c r="AJ8" s="647"/>
      <c r="AK8" s="647"/>
      <c r="AL8" s="611">
        <v>0.1</v>
      </c>
      <c r="AM8" s="612"/>
      <c r="AN8" s="612"/>
      <c r="AO8" s="648"/>
      <c r="AP8" s="605" t="s">
        <v>228</v>
      </c>
      <c r="AQ8" s="606"/>
      <c r="AR8" s="606"/>
      <c r="AS8" s="606"/>
      <c r="AT8" s="606"/>
      <c r="AU8" s="606"/>
      <c r="AV8" s="606"/>
      <c r="AW8" s="606"/>
      <c r="AX8" s="606"/>
      <c r="AY8" s="606"/>
      <c r="AZ8" s="606"/>
      <c r="BA8" s="606"/>
      <c r="BB8" s="606"/>
      <c r="BC8" s="606"/>
      <c r="BD8" s="606"/>
      <c r="BE8" s="606"/>
      <c r="BF8" s="607"/>
      <c r="BG8" s="608">
        <v>7529</v>
      </c>
      <c r="BH8" s="609"/>
      <c r="BI8" s="609"/>
      <c r="BJ8" s="609"/>
      <c r="BK8" s="609"/>
      <c r="BL8" s="609"/>
      <c r="BM8" s="609"/>
      <c r="BN8" s="610"/>
      <c r="BO8" s="646">
        <v>1.7</v>
      </c>
      <c r="BP8" s="646"/>
      <c r="BQ8" s="646"/>
      <c r="BR8" s="646"/>
      <c r="BS8" s="647" t="s">
        <v>122</v>
      </c>
      <c r="BT8" s="647"/>
      <c r="BU8" s="647"/>
      <c r="BV8" s="647"/>
      <c r="BW8" s="647"/>
      <c r="BX8" s="647"/>
      <c r="BY8" s="647"/>
      <c r="BZ8" s="647"/>
      <c r="CA8" s="647"/>
      <c r="CB8" s="682"/>
      <c r="CD8" s="605" t="s">
        <v>229</v>
      </c>
      <c r="CE8" s="606"/>
      <c r="CF8" s="606"/>
      <c r="CG8" s="606"/>
      <c r="CH8" s="606"/>
      <c r="CI8" s="606"/>
      <c r="CJ8" s="606"/>
      <c r="CK8" s="606"/>
      <c r="CL8" s="606"/>
      <c r="CM8" s="606"/>
      <c r="CN8" s="606"/>
      <c r="CO8" s="606"/>
      <c r="CP8" s="606"/>
      <c r="CQ8" s="607"/>
      <c r="CR8" s="608">
        <v>942141</v>
      </c>
      <c r="CS8" s="609"/>
      <c r="CT8" s="609"/>
      <c r="CU8" s="609"/>
      <c r="CV8" s="609"/>
      <c r="CW8" s="609"/>
      <c r="CX8" s="609"/>
      <c r="CY8" s="610"/>
      <c r="CZ8" s="646">
        <v>25.5</v>
      </c>
      <c r="DA8" s="646"/>
      <c r="DB8" s="646"/>
      <c r="DC8" s="646"/>
      <c r="DD8" s="614">
        <v>62379</v>
      </c>
      <c r="DE8" s="609"/>
      <c r="DF8" s="609"/>
      <c r="DG8" s="609"/>
      <c r="DH8" s="609"/>
      <c r="DI8" s="609"/>
      <c r="DJ8" s="609"/>
      <c r="DK8" s="609"/>
      <c r="DL8" s="609"/>
      <c r="DM8" s="609"/>
      <c r="DN8" s="609"/>
      <c r="DO8" s="609"/>
      <c r="DP8" s="610"/>
      <c r="DQ8" s="614">
        <v>523469</v>
      </c>
      <c r="DR8" s="609"/>
      <c r="DS8" s="609"/>
      <c r="DT8" s="609"/>
      <c r="DU8" s="609"/>
      <c r="DV8" s="609"/>
      <c r="DW8" s="609"/>
      <c r="DX8" s="609"/>
      <c r="DY8" s="609"/>
      <c r="DZ8" s="609"/>
      <c r="EA8" s="609"/>
      <c r="EB8" s="609"/>
      <c r="EC8" s="645"/>
    </row>
    <row r="9" spans="2:143" ht="11.25" customHeight="1" x14ac:dyDescent="0.15">
      <c r="B9" s="605" t="s">
        <v>230</v>
      </c>
      <c r="C9" s="606"/>
      <c r="D9" s="606"/>
      <c r="E9" s="606"/>
      <c r="F9" s="606"/>
      <c r="G9" s="606"/>
      <c r="H9" s="606"/>
      <c r="I9" s="606"/>
      <c r="J9" s="606"/>
      <c r="K9" s="606"/>
      <c r="L9" s="606"/>
      <c r="M9" s="606"/>
      <c r="N9" s="606"/>
      <c r="O9" s="606"/>
      <c r="P9" s="606"/>
      <c r="Q9" s="607"/>
      <c r="R9" s="608">
        <v>2184</v>
      </c>
      <c r="S9" s="609"/>
      <c r="T9" s="609"/>
      <c r="U9" s="609"/>
      <c r="V9" s="609"/>
      <c r="W9" s="609"/>
      <c r="X9" s="609"/>
      <c r="Y9" s="610"/>
      <c r="Z9" s="646">
        <v>0.1</v>
      </c>
      <c r="AA9" s="646"/>
      <c r="AB9" s="646"/>
      <c r="AC9" s="646"/>
      <c r="AD9" s="647">
        <v>2184</v>
      </c>
      <c r="AE9" s="647"/>
      <c r="AF9" s="647"/>
      <c r="AG9" s="647"/>
      <c r="AH9" s="647"/>
      <c r="AI9" s="647"/>
      <c r="AJ9" s="647"/>
      <c r="AK9" s="647"/>
      <c r="AL9" s="611">
        <v>0.1</v>
      </c>
      <c r="AM9" s="612"/>
      <c r="AN9" s="612"/>
      <c r="AO9" s="648"/>
      <c r="AP9" s="605" t="s">
        <v>231</v>
      </c>
      <c r="AQ9" s="606"/>
      <c r="AR9" s="606"/>
      <c r="AS9" s="606"/>
      <c r="AT9" s="606"/>
      <c r="AU9" s="606"/>
      <c r="AV9" s="606"/>
      <c r="AW9" s="606"/>
      <c r="AX9" s="606"/>
      <c r="AY9" s="606"/>
      <c r="AZ9" s="606"/>
      <c r="BA9" s="606"/>
      <c r="BB9" s="606"/>
      <c r="BC9" s="606"/>
      <c r="BD9" s="606"/>
      <c r="BE9" s="606"/>
      <c r="BF9" s="607"/>
      <c r="BG9" s="608">
        <v>140866</v>
      </c>
      <c r="BH9" s="609"/>
      <c r="BI9" s="609"/>
      <c r="BJ9" s="609"/>
      <c r="BK9" s="609"/>
      <c r="BL9" s="609"/>
      <c r="BM9" s="609"/>
      <c r="BN9" s="610"/>
      <c r="BO9" s="646">
        <v>32.6</v>
      </c>
      <c r="BP9" s="646"/>
      <c r="BQ9" s="646"/>
      <c r="BR9" s="646"/>
      <c r="BS9" s="647" t="s">
        <v>122</v>
      </c>
      <c r="BT9" s="647"/>
      <c r="BU9" s="647"/>
      <c r="BV9" s="647"/>
      <c r="BW9" s="647"/>
      <c r="BX9" s="647"/>
      <c r="BY9" s="647"/>
      <c r="BZ9" s="647"/>
      <c r="CA9" s="647"/>
      <c r="CB9" s="682"/>
      <c r="CD9" s="605" t="s">
        <v>232</v>
      </c>
      <c r="CE9" s="606"/>
      <c r="CF9" s="606"/>
      <c r="CG9" s="606"/>
      <c r="CH9" s="606"/>
      <c r="CI9" s="606"/>
      <c r="CJ9" s="606"/>
      <c r="CK9" s="606"/>
      <c r="CL9" s="606"/>
      <c r="CM9" s="606"/>
      <c r="CN9" s="606"/>
      <c r="CO9" s="606"/>
      <c r="CP9" s="606"/>
      <c r="CQ9" s="607"/>
      <c r="CR9" s="608">
        <v>238659</v>
      </c>
      <c r="CS9" s="609"/>
      <c r="CT9" s="609"/>
      <c r="CU9" s="609"/>
      <c r="CV9" s="609"/>
      <c r="CW9" s="609"/>
      <c r="CX9" s="609"/>
      <c r="CY9" s="610"/>
      <c r="CZ9" s="646">
        <v>6.5</v>
      </c>
      <c r="DA9" s="646"/>
      <c r="DB9" s="646"/>
      <c r="DC9" s="646"/>
      <c r="DD9" s="614">
        <v>2069</v>
      </c>
      <c r="DE9" s="609"/>
      <c r="DF9" s="609"/>
      <c r="DG9" s="609"/>
      <c r="DH9" s="609"/>
      <c r="DI9" s="609"/>
      <c r="DJ9" s="609"/>
      <c r="DK9" s="609"/>
      <c r="DL9" s="609"/>
      <c r="DM9" s="609"/>
      <c r="DN9" s="609"/>
      <c r="DO9" s="609"/>
      <c r="DP9" s="610"/>
      <c r="DQ9" s="614">
        <v>207678</v>
      </c>
      <c r="DR9" s="609"/>
      <c r="DS9" s="609"/>
      <c r="DT9" s="609"/>
      <c r="DU9" s="609"/>
      <c r="DV9" s="609"/>
      <c r="DW9" s="609"/>
      <c r="DX9" s="609"/>
      <c r="DY9" s="609"/>
      <c r="DZ9" s="609"/>
      <c r="EA9" s="609"/>
      <c r="EB9" s="609"/>
      <c r="EC9" s="645"/>
    </row>
    <row r="10" spans="2:143" ht="11.25" customHeight="1" x14ac:dyDescent="0.15">
      <c r="B10" s="605" t="s">
        <v>233</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234</v>
      </c>
      <c r="AQ10" s="606"/>
      <c r="AR10" s="606"/>
      <c r="AS10" s="606"/>
      <c r="AT10" s="606"/>
      <c r="AU10" s="606"/>
      <c r="AV10" s="606"/>
      <c r="AW10" s="606"/>
      <c r="AX10" s="606"/>
      <c r="AY10" s="606"/>
      <c r="AZ10" s="606"/>
      <c r="BA10" s="606"/>
      <c r="BB10" s="606"/>
      <c r="BC10" s="606"/>
      <c r="BD10" s="606"/>
      <c r="BE10" s="606"/>
      <c r="BF10" s="607"/>
      <c r="BG10" s="608">
        <v>9557</v>
      </c>
      <c r="BH10" s="609"/>
      <c r="BI10" s="609"/>
      <c r="BJ10" s="609"/>
      <c r="BK10" s="609"/>
      <c r="BL10" s="609"/>
      <c r="BM10" s="609"/>
      <c r="BN10" s="610"/>
      <c r="BO10" s="646">
        <v>2.2000000000000002</v>
      </c>
      <c r="BP10" s="646"/>
      <c r="BQ10" s="646"/>
      <c r="BR10" s="646"/>
      <c r="BS10" s="647" t="s">
        <v>122</v>
      </c>
      <c r="BT10" s="647"/>
      <c r="BU10" s="647"/>
      <c r="BV10" s="647"/>
      <c r="BW10" s="647"/>
      <c r="BX10" s="647"/>
      <c r="BY10" s="647"/>
      <c r="BZ10" s="647"/>
      <c r="CA10" s="647"/>
      <c r="CB10" s="682"/>
      <c r="CD10" s="605" t="s">
        <v>235</v>
      </c>
      <c r="CE10" s="606"/>
      <c r="CF10" s="606"/>
      <c r="CG10" s="606"/>
      <c r="CH10" s="606"/>
      <c r="CI10" s="606"/>
      <c r="CJ10" s="606"/>
      <c r="CK10" s="606"/>
      <c r="CL10" s="606"/>
      <c r="CM10" s="606"/>
      <c r="CN10" s="606"/>
      <c r="CO10" s="606"/>
      <c r="CP10" s="606"/>
      <c r="CQ10" s="607"/>
      <c r="CR10" s="608">
        <v>12880</v>
      </c>
      <c r="CS10" s="609"/>
      <c r="CT10" s="609"/>
      <c r="CU10" s="609"/>
      <c r="CV10" s="609"/>
      <c r="CW10" s="609"/>
      <c r="CX10" s="609"/>
      <c r="CY10" s="610"/>
      <c r="CZ10" s="646">
        <v>0.3</v>
      </c>
      <c r="DA10" s="646"/>
      <c r="DB10" s="646"/>
      <c r="DC10" s="646"/>
      <c r="DD10" s="614" t="s">
        <v>122</v>
      </c>
      <c r="DE10" s="609"/>
      <c r="DF10" s="609"/>
      <c r="DG10" s="609"/>
      <c r="DH10" s="609"/>
      <c r="DI10" s="609"/>
      <c r="DJ10" s="609"/>
      <c r="DK10" s="609"/>
      <c r="DL10" s="609"/>
      <c r="DM10" s="609"/>
      <c r="DN10" s="609"/>
      <c r="DO10" s="609"/>
      <c r="DP10" s="610"/>
      <c r="DQ10" s="614">
        <v>1180</v>
      </c>
      <c r="DR10" s="609"/>
      <c r="DS10" s="609"/>
      <c r="DT10" s="609"/>
      <c r="DU10" s="609"/>
      <c r="DV10" s="609"/>
      <c r="DW10" s="609"/>
      <c r="DX10" s="609"/>
      <c r="DY10" s="609"/>
      <c r="DZ10" s="609"/>
      <c r="EA10" s="609"/>
      <c r="EB10" s="609"/>
      <c r="EC10" s="645"/>
    </row>
    <row r="11" spans="2:143" ht="11.25" customHeight="1" x14ac:dyDescent="0.15">
      <c r="B11" s="605" t="s">
        <v>236</v>
      </c>
      <c r="C11" s="606"/>
      <c r="D11" s="606"/>
      <c r="E11" s="606"/>
      <c r="F11" s="606"/>
      <c r="G11" s="606"/>
      <c r="H11" s="606"/>
      <c r="I11" s="606"/>
      <c r="J11" s="606"/>
      <c r="K11" s="606"/>
      <c r="L11" s="606"/>
      <c r="M11" s="606"/>
      <c r="N11" s="606"/>
      <c r="O11" s="606"/>
      <c r="P11" s="606"/>
      <c r="Q11" s="607"/>
      <c r="R11" s="608">
        <v>99862</v>
      </c>
      <c r="S11" s="609"/>
      <c r="T11" s="609"/>
      <c r="U11" s="609"/>
      <c r="V11" s="609"/>
      <c r="W11" s="609"/>
      <c r="X11" s="609"/>
      <c r="Y11" s="610"/>
      <c r="Z11" s="611">
        <v>2.6</v>
      </c>
      <c r="AA11" s="612"/>
      <c r="AB11" s="612"/>
      <c r="AC11" s="613"/>
      <c r="AD11" s="614">
        <v>99862</v>
      </c>
      <c r="AE11" s="609"/>
      <c r="AF11" s="609"/>
      <c r="AG11" s="609"/>
      <c r="AH11" s="609"/>
      <c r="AI11" s="609"/>
      <c r="AJ11" s="609"/>
      <c r="AK11" s="610"/>
      <c r="AL11" s="611">
        <v>4.3</v>
      </c>
      <c r="AM11" s="612"/>
      <c r="AN11" s="612"/>
      <c r="AO11" s="648"/>
      <c r="AP11" s="605" t="s">
        <v>237</v>
      </c>
      <c r="AQ11" s="606"/>
      <c r="AR11" s="606"/>
      <c r="AS11" s="606"/>
      <c r="AT11" s="606"/>
      <c r="AU11" s="606"/>
      <c r="AV11" s="606"/>
      <c r="AW11" s="606"/>
      <c r="AX11" s="606"/>
      <c r="AY11" s="606"/>
      <c r="AZ11" s="606"/>
      <c r="BA11" s="606"/>
      <c r="BB11" s="606"/>
      <c r="BC11" s="606"/>
      <c r="BD11" s="606"/>
      <c r="BE11" s="606"/>
      <c r="BF11" s="607"/>
      <c r="BG11" s="608">
        <v>3795</v>
      </c>
      <c r="BH11" s="609"/>
      <c r="BI11" s="609"/>
      <c r="BJ11" s="609"/>
      <c r="BK11" s="609"/>
      <c r="BL11" s="609"/>
      <c r="BM11" s="609"/>
      <c r="BN11" s="610"/>
      <c r="BO11" s="646">
        <v>0.9</v>
      </c>
      <c r="BP11" s="646"/>
      <c r="BQ11" s="646"/>
      <c r="BR11" s="646"/>
      <c r="BS11" s="647">
        <v>967</v>
      </c>
      <c r="BT11" s="647"/>
      <c r="BU11" s="647"/>
      <c r="BV11" s="647"/>
      <c r="BW11" s="647"/>
      <c r="BX11" s="647"/>
      <c r="BY11" s="647"/>
      <c r="BZ11" s="647"/>
      <c r="CA11" s="647"/>
      <c r="CB11" s="682"/>
      <c r="CD11" s="605" t="s">
        <v>238</v>
      </c>
      <c r="CE11" s="606"/>
      <c r="CF11" s="606"/>
      <c r="CG11" s="606"/>
      <c r="CH11" s="606"/>
      <c r="CI11" s="606"/>
      <c r="CJ11" s="606"/>
      <c r="CK11" s="606"/>
      <c r="CL11" s="606"/>
      <c r="CM11" s="606"/>
      <c r="CN11" s="606"/>
      <c r="CO11" s="606"/>
      <c r="CP11" s="606"/>
      <c r="CQ11" s="607"/>
      <c r="CR11" s="608">
        <v>278997</v>
      </c>
      <c r="CS11" s="609"/>
      <c r="CT11" s="609"/>
      <c r="CU11" s="609"/>
      <c r="CV11" s="609"/>
      <c r="CW11" s="609"/>
      <c r="CX11" s="609"/>
      <c r="CY11" s="610"/>
      <c r="CZ11" s="646">
        <v>7.6</v>
      </c>
      <c r="DA11" s="646"/>
      <c r="DB11" s="646"/>
      <c r="DC11" s="646"/>
      <c r="DD11" s="614">
        <v>26506</v>
      </c>
      <c r="DE11" s="609"/>
      <c r="DF11" s="609"/>
      <c r="DG11" s="609"/>
      <c r="DH11" s="609"/>
      <c r="DI11" s="609"/>
      <c r="DJ11" s="609"/>
      <c r="DK11" s="609"/>
      <c r="DL11" s="609"/>
      <c r="DM11" s="609"/>
      <c r="DN11" s="609"/>
      <c r="DO11" s="609"/>
      <c r="DP11" s="610"/>
      <c r="DQ11" s="614">
        <v>188921</v>
      </c>
      <c r="DR11" s="609"/>
      <c r="DS11" s="609"/>
      <c r="DT11" s="609"/>
      <c r="DU11" s="609"/>
      <c r="DV11" s="609"/>
      <c r="DW11" s="609"/>
      <c r="DX11" s="609"/>
      <c r="DY11" s="609"/>
      <c r="DZ11" s="609"/>
      <c r="EA11" s="609"/>
      <c r="EB11" s="609"/>
      <c r="EC11" s="645"/>
    </row>
    <row r="12" spans="2:143" ht="11.25" customHeight="1" x14ac:dyDescent="0.15">
      <c r="B12" s="605" t="s">
        <v>239</v>
      </c>
      <c r="C12" s="606"/>
      <c r="D12" s="606"/>
      <c r="E12" s="606"/>
      <c r="F12" s="606"/>
      <c r="G12" s="606"/>
      <c r="H12" s="606"/>
      <c r="I12" s="606"/>
      <c r="J12" s="606"/>
      <c r="K12" s="606"/>
      <c r="L12" s="606"/>
      <c r="M12" s="606"/>
      <c r="N12" s="606"/>
      <c r="O12" s="606"/>
      <c r="P12" s="606"/>
      <c r="Q12" s="607"/>
      <c r="R12" s="608">
        <v>9224</v>
      </c>
      <c r="S12" s="609"/>
      <c r="T12" s="609"/>
      <c r="U12" s="609"/>
      <c r="V12" s="609"/>
      <c r="W12" s="609"/>
      <c r="X12" s="609"/>
      <c r="Y12" s="610"/>
      <c r="Z12" s="646">
        <v>0.2</v>
      </c>
      <c r="AA12" s="646"/>
      <c r="AB12" s="646"/>
      <c r="AC12" s="646"/>
      <c r="AD12" s="647">
        <v>9224</v>
      </c>
      <c r="AE12" s="647"/>
      <c r="AF12" s="647"/>
      <c r="AG12" s="647"/>
      <c r="AH12" s="647"/>
      <c r="AI12" s="647"/>
      <c r="AJ12" s="647"/>
      <c r="AK12" s="647"/>
      <c r="AL12" s="611">
        <v>0.4</v>
      </c>
      <c r="AM12" s="612"/>
      <c r="AN12" s="612"/>
      <c r="AO12" s="648"/>
      <c r="AP12" s="605" t="s">
        <v>240</v>
      </c>
      <c r="AQ12" s="606"/>
      <c r="AR12" s="606"/>
      <c r="AS12" s="606"/>
      <c r="AT12" s="606"/>
      <c r="AU12" s="606"/>
      <c r="AV12" s="606"/>
      <c r="AW12" s="606"/>
      <c r="AX12" s="606"/>
      <c r="AY12" s="606"/>
      <c r="AZ12" s="606"/>
      <c r="BA12" s="606"/>
      <c r="BB12" s="606"/>
      <c r="BC12" s="606"/>
      <c r="BD12" s="606"/>
      <c r="BE12" s="606"/>
      <c r="BF12" s="607"/>
      <c r="BG12" s="608">
        <v>234972</v>
      </c>
      <c r="BH12" s="609"/>
      <c r="BI12" s="609"/>
      <c r="BJ12" s="609"/>
      <c r="BK12" s="609"/>
      <c r="BL12" s="609"/>
      <c r="BM12" s="609"/>
      <c r="BN12" s="610"/>
      <c r="BO12" s="646">
        <v>54.4</v>
      </c>
      <c r="BP12" s="646"/>
      <c r="BQ12" s="646"/>
      <c r="BR12" s="646"/>
      <c r="BS12" s="647" t="s">
        <v>122</v>
      </c>
      <c r="BT12" s="647"/>
      <c r="BU12" s="647"/>
      <c r="BV12" s="647"/>
      <c r="BW12" s="647"/>
      <c r="BX12" s="647"/>
      <c r="BY12" s="647"/>
      <c r="BZ12" s="647"/>
      <c r="CA12" s="647"/>
      <c r="CB12" s="682"/>
      <c r="CD12" s="605" t="s">
        <v>241</v>
      </c>
      <c r="CE12" s="606"/>
      <c r="CF12" s="606"/>
      <c r="CG12" s="606"/>
      <c r="CH12" s="606"/>
      <c r="CI12" s="606"/>
      <c r="CJ12" s="606"/>
      <c r="CK12" s="606"/>
      <c r="CL12" s="606"/>
      <c r="CM12" s="606"/>
      <c r="CN12" s="606"/>
      <c r="CO12" s="606"/>
      <c r="CP12" s="606"/>
      <c r="CQ12" s="607"/>
      <c r="CR12" s="608">
        <v>153484</v>
      </c>
      <c r="CS12" s="609"/>
      <c r="CT12" s="609"/>
      <c r="CU12" s="609"/>
      <c r="CV12" s="609"/>
      <c r="CW12" s="609"/>
      <c r="CX12" s="609"/>
      <c r="CY12" s="610"/>
      <c r="CZ12" s="646">
        <v>4.2</v>
      </c>
      <c r="DA12" s="646"/>
      <c r="DB12" s="646"/>
      <c r="DC12" s="646"/>
      <c r="DD12" s="614">
        <v>4091</v>
      </c>
      <c r="DE12" s="609"/>
      <c r="DF12" s="609"/>
      <c r="DG12" s="609"/>
      <c r="DH12" s="609"/>
      <c r="DI12" s="609"/>
      <c r="DJ12" s="609"/>
      <c r="DK12" s="609"/>
      <c r="DL12" s="609"/>
      <c r="DM12" s="609"/>
      <c r="DN12" s="609"/>
      <c r="DO12" s="609"/>
      <c r="DP12" s="610"/>
      <c r="DQ12" s="614">
        <v>106541</v>
      </c>
      <c r="DR12" s="609"/>
      <c r="DS12" s="609"/>
      <c r="DT12" s="609"/>
      <c r="DU12" s="609"/>
      <c r="DV12" s="609"/>
      <c r="DW12" s="609"/>
      <c r="DX12" s="609"/>
      <c r="DY12" s="609"/>
      <c r="DZ12" s="609"/>
      <c r="EA12" s="609"/>
      <c r="EB12" s="609"/>
      <c r="EC12" s="645"/>
    </row>
    <row r="13" spans="2:143" ht="11.25" customHeight="1" x14ac:dyDescent="0.15">
      <c r="B13" s="605" t="s">
        <v>242</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243</v>
      </c>
      <c r="AQ13" s="606"/>
      <c r="AR13" s="606"/>
      <c r="AS13" s="606"/>
      <c r="AT13" s="606"/>
      <c r="AU13" s="606"/>
      <c r="AV13" s="606"/>
      <c r="AW13" s="606"/>
      <c r="AX13" s="606"/>
      <c r="AY13" s="606"/>
      <c r="AZ13" s="606"/>
      <c r="BA13" s="606"/>
      <c r="BB13" s="606"/>
      <c r="BC13" s="606"/>
      <c r="BD13" s="606"/>
      <c r="BE13" s="606"/>
      <c r="BF13" s="607"/>
      <c r="BG13" s="608">
        <v>234972</v>
      </c>
      <c r="BH13" s="609"/>
      <c r="BI13" s="609"/>
      <c r="BJ13" s="609"/>
      <c r="BK13" s="609"/>
      <c r="BL13" s="609"/>
      <c r="BM13" s="609"/>
      <c r="BN13" s="610"/>
      <c r="BO13" s="646">
        <v>54.4</v>
      </c>
      <c r="BP13" s="646"/>
      <c r="BQ13" s="646"/>
      <c r="BR13" s="646"/>
      <c r="BS13" s="647" t="s">
        <v>122</v>
      </c>
      <c r="BT13" s="647"/>
      <c r="BU13" s="647"/>
      <c r="BV13" s="647"/>
      <c r="BW13" s="647"/>
      <c r="BX13" s="647"/>
      <c r="BY13" s="647"/>
      <c r="BZ13" s="647"/>
      <c r="CA13" s="647"/>
      <c r="CB13" s="682"/>
      <c r="CD13" s="605" t="s">
        <v>244</v>
      </c>
      <c r="CE13" s="606"/>
      <c r="CF13" s="606"/>
      <c r="CG13" s="606"/>
      <c r="CH13" s="606"/>
      <c r="CI13" s="606"/>
      <c r="CJ13" s="606"/>
      <c r="CK13" s="606"/>
      <c r="CL13" s="606"/>
      <c r="CM13" s="606"/>
      <c r="CN13" s="606"/>
      <c r="CO13" s="606"/>
      <c r="CP13" s="606"/>
      <c r="CQ13" s="607"/>
      <c r="CR13" s="608">
        <v>419472</v>
      </c>
      <c r="CS13" s="609"/>
      <c r="CT13" s="609"/>
      <c r="CU13" s="609"/>
      <c r="CV13" s="609"/>
      <c r="CW13" s="609"/>
      <c r="CX13" s="609"/>
      <c r="CY13" s="610"/>
      <c r="CZ13" s="646">
        <v>11.4</v>
      </c>
      <c r="DA13" s="646"/>
      <c r="DB13" s="646"/>
      <c r="DC13" s="646"/>
      <c r="DD13" s="614">
        <v>149114</v>
      </c>
      <c r="DE13" s="609"/>
      <c r="DF13" s="609"/>
      <c r="DG13" s="609"/>
      <c r="DH13" s="609"/>
      <c r="DI13" s="609"/>
      <c r="DJ13" s="609"/>
      <c r="DK13" s="609"/>
      <c r="DL13" s="609"/>
      <c r="DM13" s="609"/>
      <c r="DN13" s="609"/>
      <c r="DO13" s="609"/>
      <c r="DP13" s="610"/>
      <c r="DQ13" s="614">
        <v>243754</v>
      </c>
      <c r="DR13" s="609"/>
      <c r="DS13" s="609"/>
      <c r="DT13" s="609"/>
      <c r="DU13" s="609"/>
      <c r="DV13" s="609"/>
      <c r="DW13" s="609"/>
      <c r="DX13" s="609"/>
      <c r="DY13" s="609"/>
      <c r="DZ13" s="609"/>
      <c r="EA13" s="609"/>
      <c r="EB13" s="609"/>
      <c r="EC13" s="645"/>
    </row>
    <row r="14" spans="2:143" ht="11.25" customHeight="1" x14ac:dyDescent="0.15">
      <c r="B14" s="605" t="s">
        <v>245</v>
      </c>
      <c r="C14" s="606"/>
      <c r="D14" s="606"/>
      <c r="E14" s="606"/>
      <c r="F14" s="606"/>
      <c r="G14" s="606"/>
      <c r="H14" s="606"/>
      <c r="I14" s="606"/>
      <c r="J14" s="606"/>
      <c r="K14" s="606"/>
      <c r="L14" s="606"/>
      <c r="M14" s="606"/>
      <c r="N14" s="606"/>
      <c r="O14" s="606"/>
      <c r="P14" s="606"/>
      <c r="Q14" s="607"/>
      <c r="R14" s="608">
        <v>293</v>
      </c>
      <c r="S14" s="609"/>
      <c r="T14" s="609"/>
      <c r="U14" s="609"/>
      <c r="V14" s="609"/>
      <c r="W14" s="609"/>
      <c r="X14" s="609"/>
      <c r="Y14" s="610"/>
      <c r="Z14" s="646">
        <v>0</v>
      </c>
      <c r="AA14" s="646"/>
      <c r="AB14" s="646"/>
      <c r="AC14" s="646"/>
      <c r="AD14" s="647">
        <v>293</v>
      </c>
      <c r="AE14" s="647"/>
      <c r="AF14" s="647"/>
      <c r="AG14" s="647"/>
      <c r="AH14" s="647"/>
      <c r="AI14" s="647"/>
      <c r="AJ14" s="647"/>
      <c r="AK14" s="647"/>
      <c r="AL14" s="611">
        <v>0</v>
      </c>
      <c r="AM14" s="612"/>
      <c r="AN14" s="612"/>
      <c r="AO14" s="648"/>
      <c r="AP14" s="605" t="s">
        <v>246</v>
      </c>
      <c r="AQ14" s="606"/>
      <c r="AR14" s="606"/>
      <c r="AS14" s="606"/>
      <c r="AT14" s="606"/>
      <c r="AU14" s="606"/>
      <c r="AV14" s="606"/>
      <c r="AW14" s="606"/>
      <c r="AX14" s="606"/>
      <c r="AY14" s="606"/>
      <c r="AZ14" s="606"/>
      <c r="BA14" s="606"/>
      <c r="BB14" s="606"/>
      <c r="BC14" s="606"/>
      <c r="BD14" s="606"/>
      <c r="BE14" s="606"/>
      <c r="BF14" s="607"/>
      <c r="BG14" s="608">
        <v>15863</v>
      </c>
      <c r="BH14" s="609"/>
      <c r="BI14" s="609"/>
      <c r="BJ14" s="609"/>
      <c r="BK14" s="609"/>
      <c r="BL14" s="609"/>
      <c r="BM14" s="609"/>
      <c r="BN14" s="610"/>
      <c r="BO14" s="646">
        <v>3.7</v>
      </c>
      <c r="BP14" s="646"/>
      <c r="BQ14" s="646"/>
      <c r="BR14" s="646"/>
      <c r="BS14" s="647" t="s">
        <v>122</v>
      </c>
      <c r="BT14" s="647"/>
      <c r="BU14" s="647"/>
      <c r="BV14" s="647"/>
      <c r="BW14" s="647"/>
      <c r="BX14" s="647"/>
      <c r="BY14" s="647"/>
      <c r="BZ14" s="647"/>
      <c r="CA14" s="647"/>
      <c r="CB14" s="682"/>
      <c r="CD14" s="605" t="s">
        <v>247</v>
      </c>
      <c r="CE14" s="606"/>
      <c r="CF14" s="606"/>
      <c r="CG14" s="606"/>
      <c r="CH14" s="606"/>
      <c r="CI14" s="606"/>
      <c r="CJ14" s="606"/>
      <c r="CK14" s="606"/>
      <c r="CL14" s="606"/>
      <c r="CM14" s="606"/>
      <c r="CN14" s="606"/>
      <c r="CO14" s="606"/>
      <c r="CP14" s="606"/>
      <c r="CQ14" s="607"/>
      <c r="CR14" s="608">
        <v>235887</v>
      </c>
      <c r="CS14" s="609"/>
      <c r="CT14" s="609"/>
      <c r="CU14" s="609"/>
      <c r="CV14" s="609"/>
      <c r="CW14" s="609"/>
      <c r="CX14" s="609"/>
      <c r="CY14" s="610"/>
      <c r="CZ14" s="646">
        <v>6.4</v>
      </c>
      <c r="DA14" s="646"/>
      <c r="DB14" s="646"/>
      <c r="DC14" s="646"/>
      <c r="DD14" s="614">
        <v>46423</v>
      </c>
      <c r="DE14" s="609"/>
      <c r="DF14" s="609"/>
      <c r="DG14" s="609"/>
      <c r="DH14" s="609"/>
      <c r="DI14" s="609"/>
      <c r="DJ14" s="609"/>
      <c r="DK14" s="609"/>
      <c r="DL14" s="609"/>
      <c r="DM14" s="609"/>
      <c r="DN14" s="609"/>
      <c r="DO14" s="609"/>
      <c r="DP14" s="610"/>
      <c r="DQ14" s="614">
        <v>93349</v>
      </c>
      <c r="DR14" s="609"/>
      <c r="DS14" s="609"/>
      <c r="DT14" s="609"/>
      <c r="DU14" s="609"/>
      <c r="DV14" s="609"/>
      <c r="DW14" s="609"/>
      <c r="DX14" s="609"/>
      <c r="DY14" s="609"/>
      <c r="DZ14" s="609"/>
      <c r="EA14" s="609"/>
      <c r="EB14" s="609"/>
      <c r="EC14" s="645"/>
    </row>
    <row r="15" spans="2:143" ht="11.25" customHeight="1" x14ac:dyDescent="0.15">
      <c r="B15" s="605" t="s">
        <v>248</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249</v>
      </c>
      <c r="AQ15" s="606"/>
      <c r="AR15" s="606"/>
      <c r="AS15" s="606"/>
      <c r="AT15" s="606"/>
      <c r="AU15" s="606"/>
      <c r="AV15" s="606"/>
      <c r="AW15" s="606"/>
      <c r="AX15" s="606"/>
      <c r="AY15" s="606"/>
      <c r="AZ15" s="606"/>
      <c r="BA15" s="606"/>
      <c r="BB15" s="606"/>
      <c r="BC15" s="606"/>
      <c r="BD15" s="606"/>
      <c r="BE15" s="606"/>
      <c r="BF15" s="607"/>
      <c r="BG15" s="608">
        <v>19180</v>
      </c>
      <c r="BH15" s="609"/>
      <c r="BI15" s="609"/>
      <c r="BJ15" s="609"/>
      <c r="BK15" s="609"/>
      <c r="BL15" s="609"/>
      <c r="BM15" s="609"/>
      <c r="BN15" s="610"/>
      <c r="BO15" s="646">
        <v>4.4000000000000004</v>
      </c>
      <c r="BP15" s="646"/>
      <c r="BQ15" s="646"/>
      <c r="BR15" s="646"/>
      <c r="BS15" s="647" t="s">
        <v>122</v>
      </c>
      <c r="BT15" s="647"/>
      <c r="BU15" s="647"/>
      <c r="BV15" s="647"/>
      <c r="BW15" s="647"/>
      <c r="BX15" s="647"/>
      <c r="BY15" s="647"/>
      <c r="BZ15" s="647"/>
      <c r="CA15" s="647"/>
      <c r="CB15" s="682"/>
      <c r="CD15" s="605" t="s">
        <v>250</v>
      </c>
      <c r="CE15" s="606"/>
      <c r="CF15" s="606"/>
      <c r="CG15" s="606"/>
      <c r="CH15" s="606"/>
      <c r="CI15" s="606"/>
      <c r="CJ15" s="606"/>
      <c r="CK15" s="606"/>
      <c r="CL15" s="606"/>
      <c r="CM15" s="606"/>
      <c r="CN15" s="606"/>
      <c r="CO15" s="606"/>
      <c r="CP15" s="606"/>
      <c r="CQ15" s="607"/>
      <c r="CR15" s="608">
        <v>361963</v>
      </c>
      <c r="CS15" s="609"/>
      <c r="CT15" s="609"/>
      <c r="CU15" s="609"/>
      <c r="CV15" s="609"/>
      <c r="CW15" s="609"/>
      <c r="CX15" s="609"/>
      <c r="CY15" s="610"/>
      <c r="CZ15" s="646">
        <v>9.8000000000000007</v>
      </c>
      <c r="DA15" s="646"/>
      <c r="DB15" s="646"/>
      <c r="DC15" s="646"/>
      <c r="DD15" s="614">
        <v>18282</v>
      </c>
      <c r="DE15" s="609"/>
      <c r="DF15" s="609"/>
      <c r="DG15" s="609"/>
      <c r="DH15" s="609"/>
      <c r="DI15" s="609"/>
      <c r="DJ15" s="609"/>
      <c r="DK15" s="609"/>
      <c r="DL15" s="609"/>
      <c r="DM15" s="609"/>
      <c r="DN15" s="609"/>
      <c r="DO15" s="609"/>
      <c r="DP15" s="610"/>
      <c r="DQ15" s="614">
        <v>335328</v>
      </c>
      <c r="DR15" s="609"/>
      <c r="DS15" s="609"/>
      <c r="DT15" s="609"/>
      <c r="DU15" s="609"/>
      <c r="DV15" s="609"/>
      <c r="DW15" s="609"/>
      <c r="DX15" s="609"/>
      <c r="DY15" s="609"/>
      <c r="DZ15" s="609"/>
      <c r="EA15" s="609"/>
      <c r="EB15" s="609"/>
      <c r="EC15" s="645"/>
    </row>
    <row r="16" spans="2:143" ht="11.25" customHeight="1" x14ac:dyDescent="0.15">
      <c r="B16" s="605" t="s">
        <v>251</v>
      </c>
      <c r="C16" s="606"/>
      <c r="D16" s="606"/>
      <c r="E16" s="606"/>
      <c r="F16" s="606"/>
      <c r="G16" s="606"/>
      <c r="H16" s="606"/>
      <c r="I16" s="606"/>
      <c r="J16" s="606"/>
      <c r="K16" s="606"/>
      <c r="L16" s="606"/>
      <c r="M16" s="606"/>
      <c r="N16" s="606"/>
      <c r="O16" s="606"/>
      <c r="P16" s="606"/>
      <c r="Q16" s="607"/>
      <c r="R16" s="608">
        <v>2616</v>
      </c>
      <c r="S16" s="609"/>
      <c r="T16" s="609"/>
      <c r="U16" s="609"/>
      <c r="V16" s="609"/>
      <c r="W16" s="609"/>
      <c r="X16" s="609"/>
      <c r="Y16" s="610"/>
      <c r="Z16" s="646">
        <v>0.1</v>
      </c>
      <c r="AA16" s="646"/>
      <c r="AB16" s="646"/>
      <c r="AC16" s="646"/>
      <c r="AD16" s="647">
        <v>2616</v>
      </c>
      <c r="AE16" s="647"/>
      <c r="AF16" s="647"/>
      <c r="AG16" s="647"/>
      <c r="AH16" s="647"/>
      <c r="AI16" s="647"/>
      <c r="AJ16" s="647"/>
      <c r="AK16" s="647"/>
      <c r="AL16" s="611">
        <v>0.1</v>
      </c>
      <c r="AM16" s="612"/>
      <c r="AN16" s="612"/>
      <c r="AO16" s="648"/>
      <c r="AP16" s="605" t="s">
        <v>252</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253</v>
      </c>
      <c r="CE16" s="606"/>
      <c r="CF16" s="606"/>
      <c r="CG16" s="606"/>
      <c r="CH16" s="606"/>
      <c r="CI16" s="606"/>
      <c r="CJ16" s="606"/>
      <c r="CK16" s="606"/>
      <c r="CL16" s="606"/>
      <c r="CM16" s="606"/>
      <c r="CN16" s="606"/>
      <c r="CO16" s="606"/>
      <c r="CP16" s="606"/>
      <c r="CQ16" s="607"/>
      <c r="CR16" s="608">
        <v>1015</v>
      </c>
      <c r="CS16" s="609"/>
      <c r="CT16" s="609"/>
      <c r="CU16" s="609"/>
      <c r="CV16" s="609"/>
      <c r="CW16" s="609"/>
      <c r="CX16" s="609"/>
      <c r="CY16" s="610"/>
      <c r="CZ16" s="646">
        <v>0</v>
      </c>
      <c r="DA16" s="646"/>
      <c r="DB16" s="646"/>
      <c r="DC16" s="646"/>
      <c r="DD16" s="614" t="s">
        <v>122</v>
      </c>
      <c r="DE16" s="609"/>
      <c r="DF16" s="609"/>
      <c r="DG16" s="609"/>
      <c r="DH16" s="609"/>
      <c r="DI16" s="609"/>
      <c r="DJ16" s="609"/>
      <c r="DK16" s="609"/>
      <c r="DL16" s="609"/>
      <c r="DM16" s="609"/>
      <c r="DN16" s="609"/>
      <c r="DO16" s="609"/>
      <c r="DP16" s="610"/>
      <c r="DQ16" s="614">
        <v>1015</v>
      </c>
      <c r="DR16" s="609"/>
      <c r="DS16" s="609"/>
      <c r="DT16" s="609"/>
      <c r="DU16" s="609"/>
      <c r="DV16" s="609"/>
      <c r="DW16" s="609"/>
      <c r="DX16" s="609"/>
      <c r="DY16" s="609"/>
      <c r="DZ16" s="609"/>
      <c r="EA16" s="609"/>
      <c r="EB16" s="609"/>
      <c r="EC16" s="645"/>
    </row>
    <row r="17" spans="2:133" ht="11.25" customHeight="1" x14ac:dyDescent="0.15">
      <c r="B17" s="605" t="s">
        <v>254</v>
      </c>
      <c r="C17" s="606"/>
      <c r="D17" s="606"/>
      <c r="E17" s="606"/>
      <c r="F17" s="606"/>
      <c r="G17" s="606"/>
      <c r="H17" s="606"/>
      <c r="I17" s="606"/>
      <c r="J17" s="606"/>
      <c r="K17" s="606"/>
      <c r="L17" s="606"/>
      <c r="M17" s="606"/>
      <c r="N17" s="606"/>
      <c r="O17" s="606"/>
      <c r="P17" s="606"/>
      <c r="Q17" s="607"/>
      <c r="R17" s="608">
        <v>7426</v>
      </c>
      <c r="S17" s="609"/>
      <c r="T17" s="609"/>
      <c r="U17" s="609"/>
      <c r="V17" s="609"/>
      <c r="W17" s="609"/>
      <c r="X17" s="609"/>
      <c r="Y17" s="610"/>
      <c r="Z17" s="646">
        <v>0.2</v>
      </c>
      <c r="AA17" s="646"/>
      <c r="AB17" s="646"/>
      <c r="AC17" s="646"/>
      <c r="AD17" s="647">
        <v>7426</v>
      </c>
      <c r="AE17" s="647"/>
      <c r="AF17" s="647"/>
      <c r="AG17" s="647"/>
      <c r="AH17" s="647"/>
      <c r="AI17" s="647"/>
      <c r="AJ17" s="647"/>
      <c r="AK17" s="647"/>
      <c r="AL17" s="611">
        <v>0.3</v>
      </c>
      <c r="AM17" s="612"/>
      <c r="AN17" s="612"/>
      <c r="AO17" s="648"/>
      <c r="AP17" s="605" t="s">
        <v>255</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256</v>
      </c>
      <c r="CE17" s="606"/>
      <c r="CF17" s="606"/>
      <c r="CG17" s="606"/>
      <c r="CH17" s="606"/>
      <c r="CI17" s="606"/>
      <c r="CJ17" s="606"/>
      <c r="CK17" s="606"/>
      <c r="CL17" s="606"/>
      <c r="CM17" s="606"/>
      <c r="CN17" s="606"/>
      <c r="CO17" s="606"/>
      <c r="CP17" s="606"/>
      <c r="CQ17" s="607"/>
      <c r="CR17" s="608">
        <v>404765</v>
      </c>
      <c r="CS17" s="609"/>
      <c r="CT17" s="609"/>
      <c r="CU17" s="609"/>
      <c r="CV17" s="609"/>
      <c r="CW17" s="609"/>
      <c r="CX17" s="609"/>
      <c r="CY17" s="610"/>
      <c r="CZ17" s="646">
        <v>11</v>
      </c>
      <c r="DA17" s="646"/>
      <c r="DB17" s="646"/>
      <c r="DC17" s="646"/>
      <c r="DD17" s="614" t="s">
        <v>122</v>
      </c>
      <c r="DE17" s="609"/>
      <c r="DF17" s="609"/>
      <c r="DG17" s="609"/>
      <c r="DH17" s="609"/>
      <c r="DI17" s="609"/>
      <c r="DJ17" s="609"/>
      <c r="DK17" s="609"/>
      <c r="DL17" s="609"/>
      <c r="DM17" s="609"/>
      <c r="DN17" s="609"/>
      <c r="DO17" s="609"/>
      <c r="DP17" s="610"/>
      <c r="DQ17" s="614">
        <v>402265</v>
      </c>
      <c r="DR17" s="609"/>
      <c r="DS17" s="609"/>
      <c r="DT17" s="609"/>
      <c r="DU17" s="609"/>
      <c r="DV17" s="609"/>
      <c r="DW17" s="609"/>
      <c r="DX17" s="609"/>
      <c r="DY17" s="609"/>
      <c r="DZ17" s="609"/>
      <c r="EA17" s="609"/>
      <c r="EB17" s="609"/>
      <c r="EC17" s="645"/>
    </row>
    <row r="18" spans="2:133" ht="11.25" customHeight="1" x14ac:dyDescent="0.15">
      <c r="B18" s="605" t="s">
        <v>257</v>
      </c>
      <c r="C18" s="606"/>
      <c r="D18" s="606"/>
      <c r="E18" s="606"/>
      <c r="F18" s="606"/>
      <c r="G18" s="606"/>
      <c r="H18" s="606"/>
      <c r="I18" s="606"/>
      <c r="J18" s="606"/>
      <c r="K18" s="606"/>
      <c r="L18" s="606"/>
      <c r="M18" s="606"/>
      <c r="N18" s="606"/>
      <c r="O18" s="606"/>
      <c r="P18" s="606"/>
      <c r="Q18" s="607"/>
      <c r="R18" s="608">
        <v>2871</v>
      </c>
      <c r="S18" s="609"/>
      <c r="T18" s="609"/>
      <c r="U18" s="609"/>
      <c r="V18" s="609"/>
      <c r="W18" s="609"/>
      <c r="X18" s="609"/>
      <c r="Y18" s="610"/>
      <c r="Z18" s="646">
        <v>0.1</v>
      </c>
      <c r="AA18" s="646"/>
      <c r="AB18" s="646"/>
      <c r="AC18" s="646"/>
      <c r="AD18" s="647">
        <v>2871</v>
      </c>
      <c r="AE18" s="647"/>
      <c r="AF18" s="647"/>
      <c r="AG18" s="647"/>
      <c r="AH18" s="647"/>
      <c r="AI18" s="647"/>
      <c r="AJ18" s="647"/>
      <c r="AK18" s="647"/>
      <c r="AL18" s="611">
        <v>0.1</v>
      </c>
      <c r="AM18" s="612"/>
      <c r="AN18" s="612"/>
      <c r="AO18" s="648"/>
      <c r="AP18" s="605" t="s">
        <v>258</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259</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260</v>
      </c>
      <c r="C19" s="606"/>
      <c r="D19" s="606"/>
      <c r="E19" s="606"/>
      <c r="F19" s="606"/>
      <c r="G19" s="606"/>
      <c r="H19" s="606"/>
      <c r="I19" s="606"/>
      <c r="J19" s="606"/>
      <c r="K19" s="606"/>
      <c r="L19" s="606"/>
      <c r="M19" s="606"/>
      <c r="N19" s="606"/>
      <c r="O19" s="606"/>
      <c r="P19" s="606"/>
      <c r="Q19" s="607"/>
      <c r="R19" s="608">
        <v>2745</v>
      </c>
      <c r="S19" s="609"/>
      <c r="T19" s="609"/>
      <c r="U19" s="609"/>
      <c r="V19" s="609"/>
      <c r="W19" s="609"/>
      <c r="X19" s="609"/>
      <c r="Y19" s="610"/>
      <c r="Z19" s="646">
        <v>0.1</v>
      </c>
      <c r="AA19" s="646"/>
      <c r="AB19" s="646"/>
      <c r="AC19" s="646"/>
      <c r="AD19" s="647">
        <v>2745</v>
      </c>
      <c r="AE19" s="647"/>
      <c r="AF19" s="647"/>
      <c r="AG19" s="647"/>
      <c r="AH19" s="647"/>
      <c r="AI19" s="647"/>
      <c r="AJ19" s="647"/>
      <c r="AK19" s="647"/>
      <c r="AL19" s="611">
        <v>0.1</v>
      </c>
      <c r="AM19" s="612"/>
      <c r="AN19" s="612"/>
      <c r="AO19" s="648"/>
      <c r="AP19" s="605" t="s">
        <v>261</v>
      </c>
      <c r="AQ19" s="606"/>
      <c r="AR19" s="606"/>
      <c r="AS19" s="606"/>
      <c r="AT19" s="606"/>
      <c r="AU19" s="606"/>
      <c r="AV19" s="606"/>
      <c r="AW19" s="606"/>
      <c r="AX19" s="606"/>
      <c r="AY19" s="606"/>
      <c r="AZ19" s="606"/>
      <c r="BA19" s="606"/>
      <c r="BB19" s="606"/>
      <c r="BC19" s="606"/>
      <c r="BD19" s="606"/>
      <c r="BE19" s="606"/>
      <c r="BF19" s="607"/>
      <c r="BG19" s="608" t="s">
        <v>122</v>
      </c>
      <c r="BH19" s="609"/>
      <c r="BI19" s="609"/>
      <c r="BJ19" s="609"/>
      <c r="BK19" s="609"/>
      <c r="BL19" s="609"/>
      <c r="BM19" s="609"/>
      <c r="BN19" s="610"/>
      <c r="BO19" s="646" t="s">
        <v>122</v>
      </c>
      <c r="BP19" s="646"/>
      <c r="BQ19" s="646"/>
      <c r="BR19" s="646"/>
      <c r="BS19" s="647" t="s">
        <v>122</v>
      </c>
      <c r="BT19" s="647"/>
      <c r="BU19" s="647"/>
      <c r="BV19" s="647"/>
      <c r="BW19" s="647"/>
      <c r="BX19" s="647"/>
      <c r="BY19" s="647"/>
      <c r="BZ19" s="647"/>
      <c r="CA19" s="647"/>
      <c r="CB19" s="682"/>
      <c r="CD19" s="605" t="s">
        <v>262</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263</v>
      </c>
      <c r="C20" s="684"/>
      <c r="D20" s="684"/>
      <c r="E20" s="684"/>
      <c r="F20" s="684"/>
      <c r="G20" s="684"/>
      <c r="H20" s="684"/>
      <c r="I20" s="684"/>
      <c r="J20" s="684"/>
      <c r="K20" s="684"/>
      <c r="L20" s="684"/>
      <c r="M20" s="684"/>
      <c r="N20" s="684"/>
      <c r="O20" s="684"/>
      <c r="P20" s="684"/>
      <c r="Q20" s="685"/>
      <c r="R20" s="608">
        <v>126</v>
      </c>
      <c r="S20" s="609"/>
      <c r="T20" s="609"/>
      <c r="U20" s="609"/>
      <c r="V20" s="609"/>
      <c r="W20" s="609"/>
      <c r="X20" s="609"/>
      <c r="Y20" s="610"/>
      <c r="Z20" s="646">
        <v>0</v>
      </c>
      <c r="AA20" s="646"/>
      <c r="AB20" s="646"/>
      <c r="AC20" s="646"/>
      <c r="AD20" s="647">
        <v>126</v>
      </c>
      <c r="AE20" s="647"/>
      <c r="AF20" s="647"/>
      <c r="AG20" s="647"/>
      <c r="AH20" s="647"/>
      <c r="AI20" s="647"/>
      <c r="AJ20" s="647"/>
      <c r="AK20" s="647"/>
      <c r="AL20" s="611">
        <v>0</v>
      </c>
      <c r="AM20" s="612"/>
      <c r="AN20" s="612"/>
      <c r="AO20" s="648"/>
      <c r="AP20" s="605" t="s">
        <v>264</v>
      </c>
      <c r="AQ20" s="606"/>
      <c r="AR20" s="606"/>
      <c r="AS20" s="606"/>
      <c r="AT20" s="606"/>
      <c r="AU20" s="606"/>
      <c r="AV20" s="606"/>
      <c r="AW20" s="606"/>
      <c r="AX20" s="606"/>
      <c r="AY20" s="606"/>
      <c r="AZ20" s="606"/>
      <c r="BA20" s="606"/>
      <c r="BB20" s="606"/>
      <c r="BC20" s="606"/>
      <c r="BD20" s="606"/>
      <c r="BE20" s="606"/>
      <c r="BF20" s="607"/>
      <c r="BG20" s="608" t="s">
        <v>122</v>
      </c>
      <c r="BH20" s="609"/>
      <c r="BI20" s="609"/>
      <c r="BJ20" s="609"/>
      <c r="BK20" s="609"/>
      <c r="BL20" s="609"/>
      <c r="BM20" s="609"/>
      <c r="BN20" s="610"/>
      <c r="BO20" s="646" t="s">
        <v>122</v>
      </c>
      <c r="BP20" s="646"/>
      <c r="BQ20" s="646"/>
      <c r="BR20" s="646"/>
      <c r="BS20" s="647" t="s">
        <v>122</v>
      </c>
      <c r="BT20" s="647"/>
      <c r="BU20" s="647"/>
      <c r="BV20" s="647"/>
      <c r="BW20" s="647"/>
      <c r="BX20" s="647"/>
      <c r="BY20" s="647"/>
      <c r="BZ20" s="647"/>
      <c r="CA20" s="647"/>
      <c r="CB20" s="682"/>
      <c r="CD20" s="605" t="s">
        <v>265</v>
      </c>
      <c r="CE20" s="606"/>
      <c r="CF20" s="606"/>
      <c r="CG20" s="606"/>
      <c r="CH20" s="606"/>
      <c r="CI20" s="606"/>
      <c r="CJ20" s="606"/>
      <c r="CK20" s="606"/>
      <c r="CL20" s="606"/>
      <c r="CM20" s="606"/>
      <c r="CN20" s="606"/>
      <c r="CO20" s="606"/>
      <c r="CP20" s="606"/>
      <c r="CQ20" s="607"/>
      <c r="CR20" s="608">
        <v>3690274</v>
      </c>
      <c r="CS20" s="609"/>
      <c r="CT20" s="609"/>
      <c r="CU20" s="609"/>
      <c r="CV20" s="609"/>
      <c r="CW20" s="609"/>
      <c r="CX20" s="609"/>
      <c r="CY20" s="610"/>
      <c r="CZ20" s="646">
        <v>100</v>
      </c>
      <c r="DA20" s="646"/>
      <c r="DB20" s="646"/>
      <c r="DC20" s="646"/>
      <c r="DD20" s="614">
        <v>325984</v>
      </c>
      <c r="DE20" s="609"/>
      <c r="DF20" s="609"/>
      <c r="DG20" s="609"/>
      <c r="DH20" s="609"/>
      <c r="DI20" s="609"/>
      <c r="DJ20" s="609"/>
      <c r="DK20" s="609"/>
      <c r="DL20" s="609"/>
      <c r="DM20" s="609"/>
      <c r="DN20" s="609"/>
      <c r="DO20" s="609"/>
      <c r="DP20" s="610"/>
      <c r="DQ20" s="614">
        <v>2701881</v>
      </c>
      <c r="DR20" s="609"/>
      <c r="DS20" s="609"/>
      <c r="DT20" s="609"/>
      <c r="DU20" s="609"/>
      <c r="DV20" s="609"/>
      <c r="DW20" s="609"/>
      <c r="DX20" s="609"/>
      <c r="DY20" s="609"/>
      <c r="DZ20" s="609"/>
      <c r="EA20" s="609"/>
      <c r="EB20" s="609"/>
      <c r="EC20" s="645"/>
    </row>
    <row r="21" spans="2:133" ht="11.25" customHeight="1" x14ac:dyDescent="0.15">
      <c r="B21" s="605" t="s">
        <v>266</v>
      </c>
      <c r="C21" s="606"/>
      <c r="D21" s="606"/>
      <c r="E21" s="606"/>
      <c r="F21" s="606"/>
      <c r="G21" s="606"/>
      <c r="H21" s="606"/>
      <c r="I21" s="606"/>
      <c r="J21" s="606"/>
      <c r="K21" s="606"/>
      <c r="L21" s="606"/>
      <c r="M21" s="606"/>
      <c r="N21" s="606"/>
      <c r="O21" s="606"/>
      <c r="P21" s="606"/>
      <c r="Q21" s="607"/>
      <c r="R21" s="608">
        <v>1861052</v>
      </c>
      <c r="S21" s="609"/>
      <c r="T21" s="609"/>
      <c r="U21" s="609"/>
      <c r="V21" s="609"/>
      <c r="W21" s="609"/>
      <c r="X21" s="609"/>
      <c r="Y21" s="610"/>
      <c r="Z21" s="646">
        <v>48.4</v>
      </c>
      <c r="AA21" s="646"/>
      <c r="AB21" s="646"/>
      <c r="AC21" s="646"/>
      <c r="AD21" s="647">
        <v>1733967</v>
      </c>
      <c r="AE21" s="647"/>
      <c r="AF21" s="647"/>
      <c r="AG21" s="647"/>
      <c r="AH21" s="647"/>
      <c r="AI21" s="647"/>
      <c r="AJ21" s="647"/>
      <c r="AK21" s="647"/>
      <c r="AL21" s="611">
        <v>74.400000000000006</v>
      </c>
      <c r="AM21" s="612"/>
      <c r="AN21" s="612"/>
      <c r="AO21" s="648"/>
      <c r="AP21" s="605" t="s">
        <v>267</v>
      </c>
      <c r="AQ21" s="686"/>
      <c r="AR21" s="686"/>
      <c r="AS21" s="686"/>
      <c r="AT21" s="686"/>
      <c r="AU21" s="686"/>
      <c r="AV21" s="686"/>
      <c r="AW21" s="686"/>
      <c r="AX21" s="686"/>
      <c r="AY21" s="686"/>
      <c r="AZ21" s="686"/>
      <c r="BA21" s="686"/>
      <c r="BB21" s="686"/>
      <c r="BC21" s="686"/>
      <c r="BD21" s="686"/>
      <c r="BE21" s="686"/>
      <c r="BF21" s="687"/>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268</v>
      </c>
      <c r="C22" s="606"/>
      <c r="D22" s="606"/>
      <c r="E22" s="606"/>
      <c r="F22" s="606"/>
      <c r="G22" s="606"/>
      <c r="H22" s="606"/>
      <c r="I22" s="606"/>
      <c r="J22" s="606"/>
      <c r="K22" s="606"/>
      <c r="L22" s="606"/>
      <c r="M22" s="606"/>
      <c r="N22" s="606"/>
      <c r="O22" s="606"/>
      <c r="P22" s="606"/>
      <c r="Q22" s="607"/>
      <c r="R22" s="608">
        <v>1733967</v>
      </c>
      <c r="S22" s="609"/>
      <c r="T22" s="609"/>
      <c r="U22" s="609"/>
      <c r="V22" s="609"/>
      <c r="W22" s="609"/>
      <c r="X22" s="609"/>
      <c r="Y22" s="610"/>
      <c r="Z22" s="646">
        <v>45.1</v>
      </c>
      <c r="AA22" s="646"/>
      <c r="AB22" s="646"/>
      <c r="AC22" s="646"/>
      <c r="AD22" s="647">
        <v>1733967</v>
      </c>
      <c r="AE22" s="647"/>
      <c r="AF22" s="647"/>
      <c r="AG22" s="647"/>
      <c r="AH22" s="647"/>
      <c r="AI22" s="647"/>
      <c r="AJ22" s="647"/>
      <c r="AK22" s="647"/>
      <c r="AL22" s="611">
        <v>74.400000000000006</v>
      </c>
      <c r="AM22" s="612"/>
      <c r="AN22" s="612"/>
      <c r="AO22" s="648"/>
      <c r="AP22" s="605" t="s">
        <v>269</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270</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271</v>
      </c>
      <c r="C23" s="606"/>
      <c r="D23" s="606"/>
      <c r="E23" s="606"/>
      <c r="F23" s="606"/>
      <c r="G23" s="606"/>
      <c r="H23" s="606"/>
      <c r="I23" s="606"/>
      <c r="J23" s="606"/>
      <c r="K23" s="606"/>
      <c r="L23" s="606"/>
      <c r="M23" s="606"/>
      <c r="N23" s="606"/>
      <c r="O23" s="606"/>
      <c r="P23" s="606"/>
      <c r="Q23" s="607"/>
      <c r="R23" s="608">
        <v>127083</v>
      </c>
      <c r="S23" s="609"/>
      <c r="T23" s="609"/>
      <c r="U23" s="609"/>
      <c r="V23" s="609"/>
      <c r="W23" s="609"/>
      <c r="X23" s="609"/>
      <c r="Y23" s="610"/>
      <c r="Z23" s="646">
        <v>3.3</v>
      </c>
      <c r="AA23" s="646"/>
      <c r="AB23" s="646"/>
      <c r="AC23" s="646"/>
      <c r="AD23" s="647" t="s">
        <v>122</v>
      </c>
      <c r="AE23" s="647"/>
      <c r="AF23" s="647"/>
      <c r="AG23" s="647"/>
      <c r="AH23" s="647"/>
      <c r="AI23" s="647"/>
      <c r="AJ23" s="647"/>
      <c r="AK23" s="647"/>
      <c r="AL23" s="611" t="s">
        <v>122</v>
      </c>
      <c r="AM23" s="612"/>
      <c r="AN23" s="612"/>
      <c r="AO23" s="648"/>
      <c r="AP23" s="605" t="s">
        <v>272</v>
      </c>
      <c r="AQ23" s="686"/>
      <c r="AR23" s="686"/>
      <c r="AS23" s="686"/>
      <c r="AT23" s="686"/>
      <c r="AU23" s="686"/>
      <c r="AV23" s="686"/>
      <c r="AW23" s="686"/>
      <c r="AX23" s="686"/>
      <c r="AY23" s="686"/>
      <c r="AZ23" s="686"/>
      <c r="BA23" s="686"/>
      <c r="BB23" s="686"/>
      <c r="BC23" s="686"/>
      <c r="BD23" s="686"/>
      <c r="BE23" s="686"/>
      <c r="BF23" s="687"/>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2"/>
      <c r="CD23" s="666" t="s">
        <v>212</v>
      </c>
      <c r="CE23" s="667"/>
      <c r="CF23" s="667"/>
      <c r="CG23" s="667"/>
      <c r="CH23" s="667"/>
      <c r="CI23" s="667"/>
      <c r="CJ23" s="667"/>
      <c r="CK23" s="667"/>
      <c r="CL23" s="667"/>
      <c r="CM23" s="667"/>
      <c r="CN23" s="667"/>
      <c r="CO23" s="667"/>
      <c r="CP23" s="667"/>
      <c r="CQ23" s="668"/>
      <c r="CR23" s="666" t="s">
        <v>273</v>
      </c>
      <c r="CS23" s="667"/>
      <c r="CT23" s="667"/>
      <c r="CU23" s="667"/>
      <c r="CV23" s="667"/>
      <c r="CW23" s="667"/>
      <c r="CX23" s="667"/>
      <c r="CY23" s="668"/>
      <c r="CZ23" s="666" t="s">
        <v>274</v>
      </c>
      <c r="DA23" s="667"/>
      <c r="DB23" s="667"/>
      <c r="DC23" s="668"/>
      <c r="DD23" s="666" t="s">
        <v>275</v>
      </c>
      <c r="DE23" s="667"/>
      <c r="DF23" s="667"/>
      <c r="DG23" s="667"/>
      <c r="DH23" s="667"/>
      <c r="DI23" s="667"/>
      <c r="DJ23" s="667"/>
      <c r="DK23" s="668"/>
      <c r="DL23" s="698" t="s">
        <v>276</v>
      </c>
      <c r="DM23" s="699"/>
      <c r="DN23" s="699"/>
      <c r="DO23" s="699"/>
      <c r="DP23" s="699"/>
      <c r="DQ23" s="699"/>
      <c r="DR23" s="699"/>
      <c r="DS23" s="699"/>
      <c r="DT23" s="699"/>
      <c r="DU23" s="699"/>
      <c r="DV23" s="700"/>
      <c r="DW23" s="666" t="s">
        <v>277</v>
      </c>
      <c r="DX23" s="667"/>
      <c r="DY23" s="667"/>
      <c r="DZ23" s="667"/>
      <c r="EA23" s="667"/>
      <c r="EB23" s="667"/>
      <c r="EC23" s="668"/>
    </row>
    <row r="24" spans="2:133" ht="11.25" customHeight="1" x14ac:dyDescent="0.15">
      <c r="B24" s="605" t="s">
        <v>278</v>
      </c>
      <c r="C24" s="606"/>
      <c r="D24" s="606"/>
      <c r="E24" s="606"/>
      <c r="F24" s="606"/>
      <c r="G24" s="606"/>
      <c r="H24" s="606"/>
      <c r="I24" s="606"/>
      <c r="J24" s="606"/>
      <c r="K24" s="606"/>
      <c r="L24" s="606"/>
      <c r="M24" s="606"/>
      <c r="N24" s="606"/>
      <c r="O24" s="606"/>
      <c r="P24" s="606"/>
      <c r="Q24" s="607"/>
      <c r="R24" s="608">
        <v>2</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279</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280</v>
      </c>
      <c r="CE24" s="664"/>
      <c r="CF24" s="664"/>
      <c r="CG24" s="664"/>
      <c r="CH24" s="664"/>
      <c r="CI24" s="664"/>
      <c r="CJ24" s="664"/>
      <c r="CK24" s="664"/>
      <c r="CL24" s="664"/>
      <c r="CM24" s="664"/>
      <c r="CN24" s="664"/>
      <c r="CO24" s="664"/>
      <c r="CP24" s="664"/>
      <c r="CQ24" s="665"/>
      <c r="CR24" s="660">
        <v>1526028</v>
      </c>
      <c r="CS24" s="661"/>
      <c r="CT24" s="661"/>
      <c r="CU24" s="661"/>
      <c r="CV24" s="661"/>
      <c r="CW24" s="661"/>
      <c r="CX24" s="661"/>
      <c r="CY24" s="689"/>
      <c r="CZ24" s="690">
        <v>41.4</v>
      </c>
      <c r="DA24" s="672"/>
      <c r="DB24" s="672"/>
      <c r="DC24" s="692"/>
      <c r="DD24" s="688">
        <v>1203951</v>
      </c>
      <c r="DE24" s="661"/>
      <c r="DF24" s="661"/>
      <c r="DG24" s="661"/>
      <c r="DH24" s="661"/>
      <c r="DI24" s="661"/>
      <c r="DJ24" s="661"/>
      <c r="DK24" s="689"/>
      <c r="DL24" s="688">
        <v>1144392</v>
      </c>
      <c r="DM24" s="661"/>
      <c r="DN24" s="661"/>
      <c r="DO24" s="661"/>
      <c r="DP24" s="661"/>
      <c r="DQ24" s="661"/>
      <c r="DR24" s="661"/>
      <c r="DS24" s="661"/>
      <c r="DT24" s="661"/>
      <c r="DU24" s="661"/>
      <c r="DV24" s="689"/>
      <c r="DW24" s="690">
        <v>48.9</v>
      </c>
      <c r="DX24" s="672"/>
      <c r="DY24" s="672"/>
      <c r="DZ24" s="672"/>
      <c r="EA24" s="672"/>
      <c r="EB24" s="672"/>
      <c r="EC24" s="691"/>
    </row>
    <row r="25" spans="2:133" ht="11.25" customHeight="1" x14ac:dyDescent="0.15">
      <c r="B25" s="605" t="s">
        <v>281</v>
      </c>
      <c r="C25" s="606"/>
      <c r="D25" s="606"/>
      <c r="E25" s="606"/>
      <c r="F25" s="606"/>
      <c r="G25" s="606"/>
      <c r="H25" s="606"/>
      <c r="I25" s="606"/>
      <c r="J25" s="606"/>
      <c r="K25" s="606"/>
      <c r="L25" s="606"/>
      <c r="M25" s="606"/>
      <c r="N25" s="606"/>
      <c r="O25" s="606"/>
      <c r="P25" s="606"/>
      <c r="Q25" s="607"/>
      <c r="R25" s="608">
        <v>2455537</v>
      </c>
      <c r="S25" s="609"/>
      <c r="T25" s="609"/>
      <c r="U25" s="609"/>
      <c r="V25" s="609"/>
      <c r="W25" s="609"/>
      <c r="X25" s="609"/>
      <c r="Y25" s="610"/>
      <c r="Z25" s="646">
        <v>63.8</v>
      </c>
      <c r="AA25" s="646"/>
      <c r="AB25" s="646"/>
      <c r="AC25" s="646"/>
      <c r="AD25" s="647">
        <v>2328452</v>
      </c>
      <c r="AE25" s="647"/>
      <c r="AF25" s="647"/>
      <c r="AG25" s="647"/>
      <c r="AH25" s="647"/>
      <c r="AI25" s="647"/>
      <c r="AJ25" s="647"/>
      <c r="AK25" s="647"/>
      <c r="AL25" s="611">
        <v>99.9</v>
      </c>
      <c r="AM25" s="612"/>
      <c r="AN25" s="612"/>
      <c r="AO25" s="648"/>
      <c r="AP25" s="605" t="s">
        <v>282</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283</v>
      </c>
      <c r="CE25" s="606"/>
      <c r="CF25" s="606"/>
      <c r="CG25" s="606"/>
      <c r="CH25" s="606"/>
      <c r="CI25" s="606"/>
      <c r="CJ25" s="606"/>
      <c r="CK25" s="606"/>
      <c r="CL25" s="606"/>
      <c r="CM25" s="606"/>
      <c r="CN25" s="606"/>
      <c r="CO25" s="606"/>
      <c r="CP25" s="606"/>
      <c r="CQ25" s="607"/>
      <c r="CR25" s="608">
        <v>657689</v>
      </c>
      <c r="CS25" s="621"/>
      <c r="CT25" s="621"/>
      <c r="CU25" s="621"/>
      <c r="CV25" s="621"/>
      <c r="CW25" s="621"/>
      <c r="CX25" s="621"/>
      <c r="CY25" s="622"/>
      <c r="CZ25" s="611">
        <v>17.8</v>
      </c>
      <c r="DA25" s="623"/>
      <c r="DB25" s="623"/>
      <c r="DC25" s="624"/>
      <c r="DD25" s="614">
        <v>623488</v>
      </c>
      <c r="DE25" s="621"/>
      <c r="DF25" s="621"/>
      <c r="DG25" s="621"/>
      <c r="DH25" s="621"/>
      <c r="DI25" s="621"/>
      <c r="DJ25" s="621"/>
      <c r="DK25" s="622"/>
      <c r="DL25" s="614">
        <v>610029</v>
      </c>
      <c r="DM25" s="621"/>
      <c r="DN25" s="621"/>
      <c r="DO25" s="621"/>
      <c r="DP25" s="621"/>
      <c r="DQ25" s="621"/>
      <c r="DR25" s="621"/>
      <c r="DS25" s="621"/>
      <c r="DT25" s="621"/>
      <c r="DU25" s="621"/>
      <c r="DV25" s="622"/>
      <c r="DW25" s="611">
        <v>26.1</v>
      </c>
      <c r="DX25" s="623"/>
      <c r="DY25" s="623"/>
      <c r="DZ25" s="623"/>
      <c r="EA25" s="623"/>
      <c r="EB25" s="623"/>
      <c r="EC25" s="635"/>
    </row>
    <row r="26" spans="2:133" ht="11.25" customHeight="1" x14ac:dyDescent="0.15">
      <c r="B26" s="605" t="s">
        <v>284</v>
      </c>
      <c r="C26" s="606"/>
      <c r="D26" s="606"/>
      <c r="E26" s="606"/>
      <c r="F26" s="606"/>
      <c r="G26" s="606"/>
      <c r="H26" s="606"/>
      <c r="I26" s="606"/>
      <c r="J26" s="606"/>
      <c r="K26" s="606"/>
      <c r="L26" s="606"/>
      <c r="M26" s="606"/>
      <c r="N26" s="606"/>
      <c r="O26" s="606"/>
      <c r="P26" s="606"/>
      <c r="Q26" s="607"/>
      <c r="R26" s="608" t="s">
        <v>122</v>
      </c>
      <c r="S26" s="609"/>
      <c r="T26" s="609"/>
      <c r="U26" s="609"/>
      <c r="V26" s="609"/>
      <c r="W26" s="609"/>
      <c r="X26" s="609"/>
      <c r="Y26" s="610"/>
      <c r="Z26" s="646" t="s">
        <v>122</v>
      </c>
      <c r="AA26" s="646"/>
      <c r="AB26" s="646"/>
      <c r="AC26" s="646"/>
      <c r="AD26" s="647" t="s">
        <v>122</v>
      </c>
      <c r="AE26" s="647"/>
      <c r="AF26" s="647"/>
      <c r="AG26" s="647"/>
      <c r="AH26" s="647"/>
      <c r="AI26" s="647"/>
      <c r="AJ26" s="647"/>
      <c r="AK26" s="647"/>
      <c r="AL26" s="611" t="s">
        <v>122</v>
      </c>
      <c r="AM26" s="612"/>
      <c r="AN26" s="612"/>
      <c r="AO26" s="648"/>
      <c r="AP26" s="605" t="s">
        <v>285</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286</v>
      </c>
      <c r="CE26" s="606"/>
      <c r="CF26" s="606"/>
      <c r="CG26" s="606"/>
      <c r="CH26" s="606"/>
      <c r="CI26" s="606"/>
      <c r="CJ26" s="606"/>
      <c r="CK26" s="606"/>
      <c r="CL26" s="606"/>
      <c r="CM26" s="606"/>
      <c r="CN26" s="606"/>
      <c r="CO26" s="606"/>
      <c r="CP26" s="606"/>
      <c r="CQ26" s="607"/>
      <c r="CR26" s="608">
        <v>336782</v>
      </c>
      <c r="CS26" s="609"/>
      <c r="CT26" s="609"/>
      <c r="CU26" s="609"/>
      <c r="CV26" s="609"/>
      <c r="CW26" s="609"/>
      <c r="CX26" s="609"/>
      <c r="CY26" s="610"/>
      <c r="CZ26" s="611">
        <v>9.1</v>
      </c>
      <c r="DA26" s="623"/>
      <c r="DB26" s="623"/>
      <c r="DC26" s="624"/>
      <c r="DD26" s="614">
        <v>315660</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287</v>
      </c>
      <c r="C27" s="606"/>
      <c r="D27" s="606"/>
      <c r="E27" s="606"/>
      <c r="F27" s="606"/>
      <c r="G27" s="606"/>
      <c r="H27" s="606"/>
      <c r="I27" s="606"/>
      <c r="J27" s="606"/>
      <c r="K27" s="606"/>
      <c r="L27" s="606"/>
      <c r="M27" s="606"/>
      <c r="N27" s="606"/>
      <c r="O27" s="606"/>
      <c r="P27" s="606"/>
      <c r="Q27" s="607"/>
      <c r="R27" s="608">
        <v>1191</v>
      </c>
      <c r="S27" s="609"/>
      <c r="T27" s="609"/>
      <c r="U27" s="609"/>
      <c r="V27" s="609"/>
      <c r="W27" s="609"/>
      <c r="X27" s="609"/>
      <c r="Y27" s="610"/>
      <c r="Z27" s="646">
        <v>0</v>
      </c>
      <c r="AA27" s="646"/>
      <c r="AB27" s="646"/>
      <c r="AC27" s="646"/>
      <c r="AD27" s="647" t="s">
        <v>122</v>
      </c>
      <c r="AE27" s="647"/>
      <c r="AF27" s="647"/>
      <c r="AG27" s="647"/>
      <c r="AH27" s="647"/>
      <c r="AI27" s="647"/>
      <c r="AJ27" s="647"/>
      <c r="AK27" s="647"/>
      <c r="AL27" s="611" t="s">
        <v>122</v>
      </c>
      <c r="AM27" s="612"/>
      <c r="AN27" s="612"/>
      <c r="AO27" s="648"/>
      <c r="AP27" s="605" t="s">
        <v>288</v>
      </c>
      <c r="AQ27" s="606"/>
      <c r="AR27" s="606"/>
      <c r="AS27" s="606"/>
      <c r="AT27" s="606"/>
      <c r="AU27" s="606"/>
      <c r="AV27" s="606"/>
      <c r="AW27" s="606"/>
      <c r="AX27" s="606"/>
      <c r="AY27" s="606"/>
      <c r="AZ27" s="606"/>
      <c r="BA27" s="606"/>
      <c r="BB27" s="606"/>
      <c r="BC27" s="606"/>
      <c r="BD27" s="606"/>
      <c r="BE27" s="606"/>
      <c r="BF27" s="607"/>
      <c r="BG27" s="608">
        <v>431762</v>
      </c>
      <c r="BH27" s="609"/>
      <c r="BI27" s="609"/>
      <c r="BJ27" s="609"/>
      <c r="BK27" s="609"/>
      <c r="BL27" s="609"/>
      <c r="BM27" s="609"/>
      <c r="BN27" s="610"/>
      <c r="BO27" s="646">
        <v>100</v>
      </c>
      <c r="BP27" s="646"/>
      <c r="BQ27" s="646"/>
      <c r="BR27" s="646"/>
      <c r="BS27" s="647">
        <v>967</v>
      </c>
      <c r="BT27" s="647"/>
      <c r="BU27" s="647"/>
      <c r="BV27" s="647"/>
      <c r="BW27" s="647"/>
      <c r="BX27" s="647"/>
      <c r="BY27" s="647"/>
      <c r="BZ27" s="647"/>
      <c r="CA27" s="647"/>
      <c r="CB27" s="682"/>
      <c r="CD27" s="605" t="s">
        <v>289</v>
      </c>
      <c r="CE27" s="606"/>
      <c r="CF27" s="606"/>
      <c r="CG27" s="606"/>
      <c r="CH27" s="606"/>
      <c r="CI27" s="606"/>
      <c r="CJ27" s="606"/>
      <c r="CK27" s="606"/>
      <c r="CL27" s="606"/>
      <c r="CM27" s="606"/>
      <c r="CN27" s="606"/>
      <c r="CO27" s="606"/>
      <c r="CP27" s="606"/>
      <c r="CQ27" s="607"/>
      <c r="CR27" s="608">
        <v>463574</v>
      </c>
      <c r="CS27" s="621"/>
      <c r="CT27" s="621"/>
      <c r="CU27" s="621"/>
      <c r="CV27" s="621"/>
      <c r="CW27" s="621"/>
      <c r="CX27" s="621"/>
      <c r="CY27" s="622"/>
      <c r="CZ27" s="611">
        <v>12.6</v>
      </c>
      <c r="DA27" s="623"/>
      <c r="DB27" s="623"/>
      <c r="DC27" s="624"/>
      <c r="DD27" s="614">
        <v>178198</v>
      </c>
      <c r="DE27" s="621"/>
      <c r="DF27" s="621"/>
      <c r="DG27" s="621"/>
      <c r="DH27" s="621"/>
      <c r="DI27" s="621"/>
      <c r="DJ27" s="621"/>
      <c r="DK27" s="622"/>
      <c r="DL27" s="614">
        <v>132098</v>
      </c>
      <c r="DM27" s="621"/>
      <c r="DN27" s="621"/>
      <c r="DO27" s="621"/>
      <c r="DP27" s="621"/>
      <c r="DQ27" s="621"/>
      <c r="DR27" s="621"/>
      <c r="DS27" s="621"/>
      <c r="DT27" s="621"/>
      <c r="DU27" s="621"/>
      <c r="DV27" s="622"/>
      <c r="DW27" s="611">
        <v>5.6</v>
      </c>
      <c r="DX27" s="623"/>
      <c r="DY27" s="623"/>
      <c r="DZ27" s="623"/>
      <c r="EA27" s="623"/>
      <c r="EB27" s="623"/>
      <c r="EC27" s="635"/>
    </row>
    <row r="28" spans="2:133" ht="11.25" customHeight="1" x14ac:dyDescent="0.15">
      <c r="B28" s="605" t="s">
        <v>290</v>
      </c>
      <c r="C28" s="606"/>
      <c r="D28" s="606"/>
      <c r="E28" s="606"/>
      <c r="F28" s="606"/>
      <c r="G28" s="606"/>
      <c r="H28" s="606"/>
      <c r="I28" s="606"/>
      <c r="J28" s="606"/>
      <c r="K28" s="606"/>
      <c r="L28" s="606"/>
      <c r="M28" s="606"/>
      <c r="N28" s="606"/>
      <c r="O28" s="606"/>
      <c r="P28" s="606"/>
      <c r="Q28" s="607"/>
      <c r="R28" s="608">
        <v>25265</v>
      </c>
      <c r="S28" s="609"/>
      <c r="T28" s="609"/>
      <c r="U28" s="609"/>
      <c r="V28" s="609"/>
      <c r="W28" s="609"/>
      <c r="X28" s="609"/>
      <c r="Y28" s="610"/>
      <c r="Z28" s="646">
        <v>0.7</v>
      </c>
      <c r="AA28" s="646"/>
      <c r="AB28" s="646"/>
      <c r="AC28" s="646"/>
      <c r="AD28" s="647">
        <v>1724</v>
      </c>
      <c r="AE28" s="647"/>
      <c r="AF28" s="647"/>
      <c r="AG28" s="647"/>
      <c r="AH28" s="647"/>
      <c r="AI28" s="647"/>
      <c r="AJ28" s="647"/>
      <c r="AK28" s="647"/>
      <c r="AL28" s="611">
        <v>0.1</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291</v>
      </c>
      <c r="CE28" s="606"/>
      <c r="CF28" s="606"/>
      <c r="CG28" s="606"/>
      <c r="CH28" s="606"/>
      <c r="CI28" s="606"/>
      <c r="CJ28" s="606"/>
      <c r="CK28" s="606"/>
      <c r="CL28" s="606"/>
      <c r="CM28" s="606"/>
      <c r="CN28" s="606"/>
      <c r="CO28" s="606"/>
      <c r="CP28" s="606"/>
      <c r="CQ28" s="607"/>
      <c r="CR28" s="608">
        <v>404765</v>
      </c>
      <c r="CS28" s="609"/>
      <c r="CT28" s="609"/>
      <c r="CU28" s="609"/>
      <c r="CV28" s="609"/>
      <c r="CW28" s="609"/>
      <c r="CX28" s="609"/>
      <c r="CY28" s="610"/>
      <c r="CZ28" s="611">
        <v>11</v>
      </c>
      <c r="DA28" s="623"/>
      <c r="DB28" s="623"/>
      <c r="DC28" s="624"/>
      <c r="DD28" s="614">
        <v>402265</v>
      </c>
      <c r="DE28" s="609"/>
      <c r="DF28" s="609"/>
      <c r="DG28" s="609"/>
      <c r="DH28" s="609"/>
      <c r="DI28" s="609"/>
      <c r="DJ28" s="609"/>
      <c r="DK28" s="610"/>
      <c r="DL28" s="614">
        <v>402265</v>
      </c>
      <c r="DM28" s="609"/>
      <c r="DN28" s="609"/>
      <c r="DO28" s="609"/>
      <c r="DP28" s="609"/>
      <c r="DQ28" s="609"/>
      <c r="DR28" s="609"/>
      <c r="DS28" s="609"/>
      <c r="DT28" s="609"/>
      <c r="DU28" s="609"/>
      <c r="DV28" s="610"/>
      <c r="DW28" s="611">
        <v>17.2</v>
      </c>
      <c r="DX28" s="623"/>
      <c r="DY28" s="623"/>
      <c r="DZ28" s="623"/>
      <c r="EA28" s="623"/>
      <c r="EB28" s="623"/>
      <c r="EC28" s="635"/>
    </row>
    <row r="29" spans="2:133" ht="11.25" customHeight="1" x14ac:dyDescent="0.15">
      <c r="B29" s="605" t="s">
        <v>292</v>
      </c>
      <c r="C29" s="606"/>
      <c r="D29" s="606"/>
      <c r="E29" s="606"/>
      <c r="F29" s="606"/>
      <c r="G29" s="606"/>
      <c r="H29" s="606"/>
      <c r="I29" s="606"/>
      <c r="J29" s="606"/>
      <c r="K29" s="606"/>
      <c r="L29" s="606"/>
      <c r="M29" s="606"/>
      <c r="N29" s="606"/>
      <c r="O29" s="606"/>
      <c r="P29" s="606"/>
      <c r="Q29" s="607"/>
      <c r="R29" s="608">
        <v>8728</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293</v>
      </c>
      <c r="CE29" s="628"/>
      <c r="CF29" s="605" t="s">
        <v>66</v>
      </c>
      <c r="CG29" s="606"/>
      <c r="CH29" s="606"/>
      <c r="CI29" s="606"/>
      <c r="CJ29" s="606"/>
      <c r="CK29" s="606"/>
      <c r="CL29" s="606"/>
      <c r="CM29" s="606"/>
      <c r="CN29" s="606"/>
      <c r="CO29" s="606"/>
      <c r="CP29" s="606"/>
      <c r="CQ29" s="607"/>
      <c r="CR29" s="608">
        <v>404760</v>
      </c>
      <c r="CS29" s="621"/>
      <c r="CT29" s="621"/>
      <c r="CU29" s="621"/>
      <c r="CV29" s="621"/>
      <c r="CW29" s="621"/>
      <c r="CX29" s="621"/>
      <c r="CY29" s="622"/>
      <c r="CZ29" s="611">
        <v>11</v>
      </c>
      <c r="DA29" s="623"/>
      <c r="DB29" s="623"/>
      <c r="DC29" s="624"/>
      <c r="DD29" s="614">
        <v>402260</v>
      </c>
      <c r="DE29" s="621"/>
      <c r="DF29" s="621"/>
      <c r="DG29" s="621"/>
      <c r="DH29" s="621"/>
      <c r="DI29" s="621"/>
      <c r="DJ29" s="621"/>
      <c r="DK29" s="622"/>
      <c r="DL29" s="614">
        <v>402260</v>
      </c>
      <c r="DM29" s="621"/>
      <c r="DN29" s="621"/>
      <c r="DO29" s="621"/>
      <c r="DP29" s="621"/>
      <c r="DQ29" s="621"/>
      <c r="DR29" s="621"/>
      <c r="DS29" s="621"/>
      <c r="DT29" s="621"/>
      <c r="DU29" s="621"/>
      <c r="DV29" s="622"/>
      <c r="DW29" s="611">
        <v>17.2</v>
      </c>
      <c r="DX29" s="623"/>
      <c r="DY29" s="623"/>
      <c r="DZ29" s="623"/>
      <c r="EA29" s="623"/>
      <c r="EB29" s="623"/>
      <c r="EC29" s="635"/>
    </row>
    <row r="30" spans="2:133" ht="11.25" customHeight="1" x14ac:dyDescent="0.15">
      <c r="B30" s="605" t="s">
        <v>294</v>
      </c>
      <c r="C30" s="606"/>
      <c r="D30" s="606"/>
      <c r="E30" s="606"/>
      <c r="F30" s="606"/>
      <c r="G30" s="606"/>
      <c r="H30" s="606"/>
      <c r="I30" s="606"/>
      <c r="J30" s="606"/>
      <c r="K30" s="606"/>
      <c r="L30" s="606"/>
      <c r="M30" s="606"/>
      <c r="N30" s="606"/>
      <c r="O30" s="606"/>
      <c r="P30" s="606"/>
      <c r="Q30" s="607"/>
      <c r="R30" s="608">
        <v>407559</v>
      </c>
      <c r="S30" s="609"/>
      <c r="T30" s="609"/>
      <c r="U30" s="609"/>
      <c r="V30" s="609"/>
      <c r="W30" s="609"/>
      <c r="X30" s="609"/>
      <c r="Y30" s="610"/>
      <c r="Z30" s="646">
        <v>10.6</v>
      </c>
      <c r="AA30" s="646"/>
      <c r="AB30" s="646"/>
      <c r="AC30" s="646"/>
      <c r="AD30" s="647" t="s">
        <v>122</v>
      </c>
      <c r="AE30" s="647"/>
      <c r="AF30" s="647"/>
      <c r="AG30" s="647"/>
      <c r="AH30" s="647"/>
      <c r="AI30" s="647"/>
      <c r="AJ30" s="647"/>
      <c r="AK30" s="647"/>
      <c r="AL30" s="611" t="s">
        <v>122</v>
      </c>
      <c r="AM30" s="612"/>
      <c r="AN30" s="612"/>
      <c r="AO30" s="648"/>
      <c r="AP30" s="666" t="s">
        <v>212</v>
      </c>
      <c r="AQ30" s="667"/>
      <c r="AR30" s="667"/>
      <c r="AS30" s="667"/>
      <c r="AT30" s="667"/>
      <c r="AU30" s="667"/>
      <c r="AV30" s="667"/>
      <c r="AW30" s="667"/>
      <c r="AX30" s="667"/>
      <c r="AY30" s="667"/>
      <c r="AZ30" s="667"/>
      <c r="BA30" s="667"/>
      <c r="BB30" s="667"/>
      <c r="BC30" s="667"/>
      <c r="BD30" s="667"/>
      <c r="BE30" s="667"/>
      <c r="BF30" s="668"/>
      <c r="BG30" s="666" t="s">
        <v>295</v>
      </c>
      <c r="BH30" s="680"/>
      <c r="BI30" s="680"/>
      <c r="BJ30" s="680"/>
      <c r="BK30" s="680"/>
      <c r="BL30" s="680"/>
      <c r="BM30" s="680"/>
      <c r="BN30" s="680"/>
      <c r="BO30" s="680"/>
      <c r="BP30" s="680"/>
      <c r="BQ30" s="681"/>
      <c r="BR30" s="666" t="s">
        <v>296</v>
      </c>
      <c r="BS30" s="680"/>
      <c r="BT30" s="680"/>
      <c r="BU30" s="680"/>
      <c r="BV30" s="680"/>
      <c r="BW30" s="680"/>
      <c r="BX30" s="680"/>
      <c r="BY30" s="680"/>
      <c r="BZ30" s="680"/>
      <c r="CA30" s="680"/>
      <c r="CB30" s="681"/>
      <c r="CD30" s="629"/>
      <c r="CE30" s="630"/>
      <c r="CF30" s="605" t="s">
        <v>297</v>
      </c>
      <c r="CG30" s="606"/>
      <c r="CH30" s="606"/>
      <c r="CI30" s="606"/>
      <c r="CJ30" s="606"/>
      <c r="CK30" s="606"/>
      <c r="CL30" s="606"/>
      <c r="CM30" s="606"/>
      <c r="CN30" s="606"/>
      <c r="CO30" s="606"/>
      <c r="CP30" s="606"/>
      <c r="CQ30" s="607"/>
      <c r="CR30" s="608">
        <v>398182</v>
      </c>
      <c r="CS30" s="609"/>
      <c r="CT30" s="609"/>
      <c r="CU30" s="609"/>
      <c r="CV30" s="609"/>
      <c r="CW30" s="609"/>
      <c r="CX30" s="609"/>
      <c r="CY30" s="610"/>
      <c r="CZ30" s="611">
        <v>10.8</v>
      </c>
      <c r="DA30" s="623"/>
      <c r="DB30" s="623"/>
      <c r="DC30" s="624"/>
      <c r="DD30" s="614">
        <v>395682</v>
      </c>
      <c r="DE30" s="609"/>
      <c r="DF30" s="609"/>
      <c r="DG30" s="609"/>
      <c r="DH30" s="609"/>
      <c r="DI30" s="609"/>
      <c r="DJ30" s="609"/>
      <c r="DK30" s="610"/>
      <c r="DL30" s="614">
        <v>395682</v>
      </c>
      <c r="DM30" s="609"/>
      <c r="DN30" s="609"/>
      <c r="DO30" s="609"/>
      <c r="DP30" s="609"/>
      <c r="DQ30" s="609"/>
      <c r="DR30" s="609"/>
      <c r="DS30" s="609"/>
      <c r="DT30" s="609"/>
      <c r="DU30" s="609"/>
      <c r="DV30" s="610"/>
      <c r="DW30" s="611">
        <v>16.899999999999999</v>
      </c>
      <c r="DX30" s="623"/>
      <c r="DY30" s="623"/>
      <c r="DZ30" s="623"/>
      <c r="EA30" s="623"/>
      <c r="EB30" s="623"/>
      <c r="EC30" s="635"/>
    </row>
    <row r="31" spans="2:133" ht="11.25" customHeight="1" x14ac:dyDescent="0.15">
      <c r="B31" s="683" t="s">
        <v>298</v>
      </c>
      <c r="C31" s="684"/>
      <c r="D31" s="684"/>
      <c r="E31" s="684"/>
      <c r="F31" s="684"/>
      <c r="G31" s="684"/>
      <c r="H31" s="684"/>
      <c r="I31" s="684"/>
      <c r="J31" s="684"/>
      <c r="K31" s="684"/>
      <c r="L31" s="684"/>
      <c r="M31" s="684"/>
      <c r="N31" s="684"/>
      <c r="O31" s="684"/>
      <c r="P31" s="684"/>
      <c r="Q31" s="685"/>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4" t="s">
        <v>299</v>
      </c>
      <c r="AQ31" s="675"/>
      <c r="AR31" s="675"/>
      <c r="AS31" s="675"/>
      <c r="AT31" s="676" t="s">
        <v>300</v>
      </c>
      <c r="AU31" s="212"/>
      <c r="AV31" s="212"/>
      <c r="AW31" s="212"/>
      <c r="AX31" s="663" t="s">
        <v>178</v>
      </c>
      <c r="AY31" s="664"/>
      <c r="AZ31" s="664"/>
      <c r="BA31" s="664"/>
      <c r="BB31" s="664"/>
      <c r="BC31" s="664"/>
      <c r="BD31" s="664"/>
      <c r="BE31" s="664"/>
      <c r="BF31" s="665"/>
      <c r="BG31" s="670">
        <v>99</v>
      </c>
      <c r="BH31" s="671"/>
      <c r="BI31" s="671"/>
      <c r="BJ31" s="671"/>
      <c r="BK31" s="671"/>
      <c r="BL31" s="671"/>
      <c r="BM31" s="672">
        <v>98.1</v>
      </c>
      <c r="BN31" s="671"/>
      <c r="BO31" s="671"/>
      <c r="BP31" s="671"/>
      <c r="BQ31" s="673"/>
      <c r="BR31" s="670">
        <v>98.5</v>
      </c>
      <c r="BS31" s="671"/>
      <c r="BT31" s="671"/>
      <c r="BU31" s="671"/>
      <c r="BV31" s="671"/>
      <c r="BW31" s="671"/>
      <c r="BX31" s="672">
        <v>97.7</v>
      </c>
      <c r="BY31" s="671"/>
      <c r="BZ31" s="671"/>
      <c r="CA31" s="671"/>
      <c r="CB31" s="673"/>
      <c r="CD31" s="629"/>
      <c r="CE31" s="630"/>
      <c r="CF31" s="605" t="s">
        <v>301</v>
      </c>
      <c r="CG31" s="606"/>
      <c r="CH31" s="606"/>
      <c r="CI31" s="606"/>
      <c r="CJ31" s="606"/>
      <c r="CK31" s="606"/>
      <c r="CL31" s="606"/>
      <c r="CM31" s="606"/>
      <c r="CN31" s="606"/>
      <c r="CO31" s="606"/>
      <c r="CP31" s="606"/>
      <c r="CQ31" s="607"/>
      <c r="CR31" s="608">
        <v>6578</v>
      </c>
      <c r="CS31" s="621"/>
      <c r="CT31" s="621"/>
      <c r="CU31" s="621"/>
      <c r="CV31" s="621"/>
      <c r="CW31" s="621"/>
      <c r="CX31" s="621"/>
      <c r="CY31" s="622"/>
      <c r="CZ31" s="611">
        <v>0.2</v>
      </c>
      <c r="DA31" s="623"/>
      <c r="DB31" s="623"/>
      <c r="DC31" s="624"/>
      <c r="DD31" s="614">
        <v>6578</v>
      </c>
      <c r="DE31" s="621"/>
      <c r="DF31" s="621"/>
      <c r="DG31" s="621"/>
      <c r="DH31" s="621"/>
      <c r="DI31" s="621"/>
      <c r="DJ31" s="621"/>
      <c r="DK31" s="622"/>
      <c r="DL31" s="614">
        <v>6578</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15">
      <c r="B32" s="605" t="s">
        <v>302</v>
      </c>
      <c r="C32" s="606"/>
      <c r="D32" s="606"/>
      <c r="E32" s="606"/>
      <c r="F32" s="606"/>
      <c r="G32" s="606"/>
      <c r="H32" s="606"/>
      <c r="I32" s="606"/>
      <c r="J32" s="606"/>
      <c r="K32" s="606"/>
      <c r="L32" s="606"/>
      <c r="M32" s="606"/>
      <c r="N32" s="606"/>
      <c r="O32" s="606"/>
      <c r="P32" s="606"/>
      <c r="Q32" s="607"/>
      <c r="R32" s="608">
        <v>382797</v>
      </c>
      <c r="S32" s="609"/>
      <c r="T32" s="609"/>
      <c r="U32" s="609"/>
      <c r="V32" s="609"/>
      <c r="W32" s="609"/>
      <c r="X32" s="609"/>
      <c r="Y32" s="610"/>
      <c r="Z32" s="646">
        <v>9.9</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303</v>
      </c>
      <c r="AX32" s="605" t="s">
        <v>304</v>
      </c>
      <c r="AY32" s="606"/>
      <c r="AZ32" s="606"/>
      <c r="BA32" s="606"/>
      <c r="BB32" s="606"/>
      <c r="BC32" s="606"/>
      <c r="BD32" s="606"/>
      <c r="BE32" s="606"/>
      <c r="BF32" s="607"/>
      <c r="BG32" s="679">
        <v>99.1</v>
      </c>
      <c r="BH32" s="621"/>
      <c r="BI32" s="621"/>
      <c r="BJ32" s="621"/>
      <c r="BK32" s="621"/>
      <c r="BL32" s="621"/>
      <c r="BM32" s="612">
        <v>98.1</v>
      </c>
      <c r="BN32" s="621"/>
      <c r="BO32" s="621"/>
      <c r="BP32" s="621"/>
      <c r="BQ32" s="644"/>
      <c r="BR32" s="679">
        <v>99.1</v>
      </c>
      <c r="BS32" s="621"/>
      <c r="BT32" s="621"/>
      <c r="BU32" s="621"/>
      <c r="BV32" s="621"/>
      <c r="BW32" s="621"/>
      <c r="BX32" s="612">
        <v>98.4</v>
      </c>
      <c r="BY32" s="621"/>
      <c r="BZ32" s="621"/>
      <c r="CA32" s="621"/>
      <c r="CB32" s="644"/>
      <c r="CD32" s="631"/>
      <c r="CE32" s="632"/>
      <c r="CF32" s="605" t="s">
        <v>305</v>
      </c>
      <c r="CG32" s="606"/>
      <c r="CH32" s="606"/>
      <c r="CI32" s="606"/>
      <c r="CJ32" s="606"/>
      <c r="CK32" s="606"/>
      <c r="CL32" s="606"/>
      <c r="CM32" s="606"/>
      <c r="CN32" s="606"/>
      <c r="CO32" s="606"/>
      <c r="CP32" s="606"/>
      <c r="CQ32" s="607"/>
      <c r="CR32" s="608">
        <v>5</v>
      </c>
      <c r="CS32" s="609"/>
      <c r="CT32" s="609"/>
      <c r="CU32" s="609"/>
      <c r="CV32" s="609"/>
      <c r="CW32" s="609"/>
      <c r="CX32" s="609"/>
      <c r="CY32" s="610"/>
      <c r="CZ32" s="611">
        <v>0</v>
      </c>
      <c r="DA32" s="623"/>
      <c r="DB32" s="623"/>
      <c r="DC32" s="624"/>
      <c r="DD32" s="614">
        <v>5</v>
      </c>
      <c r="DE32" s="609"/>
      <c r="DF32" s="609"/>
      <c r="DG32" s="609"/>
      <c r="DH32" s="609"/>
      <c r="DI32" s="609"/>
      <c r="DJ32" s="609"/>
      <c r="DK32" s="610"/>
      <c r="DL32" s="614">
        <v>5</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306</v>
      </c>
      <c r="C33" s="606"/>
      <c r="D33" s="606"/>
      <c r="E33" s="606"/>
      <c r="F33" s="606"/>
      <c r="G33" s="606"/>
      <c r="H33" s="606"/>
      <c r="I33" s="606"/>
      <c r="J33" s="606"/>
      <c r="K33" s="606"/>
      <c r="L33" s="606"/>
      <c r="M33" s="606"/>
      <c r="N33" s="606"/>
      <c r="O33" s="606"/>
      <c r="P33" s="606"/>
      <c r="Q33" s="607"/>
      <c r="R33" s="608">
        <v>3548</v>
      </c>
      <c r="S33" s="609"/>
      <c r="T33" s="609"/>
      <c r="U33" s="609"/>
      <c r="V33" s="609"/>
      <c r="W33" s="609"/>
      <c r="X33" s="609"/>
      <c r="Y33" s="610"/>
      <c r="Z33" s="646">
        <v>0.1</v>
      </c>
      <c r="AA33" s="646"/>
      <c r="AB33" s="646"/>
      <c r="AC33" s="646"/>
      <c r="AD33" s="647">
        <v>12</v>
      </c>
      <c r="AE33" s="647"/>
      <c r="AF33" s="647"/>
      <c r="AG33" s="647"/>
      <c r="AH33" s="647"/>
      <c r="AI33" s="647"/>
      <c r="AJ33" s="647"/>
      <c r="AK33" s="647"/>
      <c r="AL33" s="611">
        <v>0</v>
      </c>
      <c r="AM33" s="612"/>
      <c r="AN33" s="612"/>
      <c r="AO33" s="648"/>
      <c r="AP33" s="651"/>
      <c r="AQ33" s="652"/>
      <c r="AR33" s="652"/>
      <c r="AS33" s="652"/>
      <c r="AT33" s="678"/>
      <c r="AU33" s="213"/>
      <c r="AV33" s="213"/>
      <c r="AW33" s="213"/>
      <c r="AX33" s="589" t="s">
        <v>307</v>
      </c>
      <c r="AY33" s="590"/>
      <c r="AZ33" s="590"/>
      <c r="BA33" s="590"/>
      <c r="BB33" s="590"/>
      <c r="BC33" s="590"/>
      <c r="BD33" s="590"/>
      <c r="BE33" s="590"/>
      <c r="BF33" s="591"/>
      <c r="BG33" s="669">
        <v>98.8</v>
      </c>
      <c r="BH33" s="593"/>
      <c r="BI33" s="593"/>
      <c r="BJ33" s="593"/>
      <c r="BK33" s="593"/>
      <c r="BL33" s="593"/>
      <c r="BM33" s="639">
        <v>97.9</v>
      </c>
      <c r="BN33" s="593"/>
      <c r="BO33" s="593"/>
      <c r="BP33" s="593"/>
      <c r="BQ33" s="656"/>
      <c r="BR33" s="669">
        <v>97.9</v>
      </c>
      <c r="BS33" s="593"/>
      <c r="BT33" s="593"/>
      <c r="BU33" s="593"/>
      <c r="BV33" s="593"/>
      <c r="BW33" s="593"/>
      <c r="BX33" s="639">
        <v>96.9</v>
      </c>
      <c r="BY33" s="593"/>
      <c r="BZ33" s="593"/>
      <c r="CA33" s="593"/>
      <c r="CB33" s="656"/>
      <c r="CD33" s="605" t="s">
        <v>308</v>
      </c>
      <c r="CE33" s="606"/>
      <c r="CF33" s="606"/>
      <c r="CG33" s="606"/>
      <c r="CH33" s="606"/>
      <c r="CI33" s="606"/>
      <c r="CJ33" s="606"/>
      <c r="CK33" s="606"/>
      <c r="CL33" s="606"/>
      <c r="CM33" s="606"/>
      <c r="CN33" s="606"/>
      <c r="CO33" s="606"/>
      <c r="CP33" s="606"/>
      <c r="CQ33" s="607"/>
      <c r="CR33" s="608">
        <v>1837247</v>
      </c>
      <c r="CS33" s="621"/>
      <c r="CT33" s="621"/>
      <c r="CU33" s="621"/>
      <c r="CV33" s="621"/>
      <c r="CW33" s="621"/>
      <c r="CX33" s="621"/>
      <c r="CY33" s="622"/>
      <c r="CZ33" s="611">
        <v>49.8</v>
      </c>
      <c r="DA33" s="623"/>
      <c r="DB33" s="623"/>
      <c r="DC33" s="624"/>
      <c r="DD33" s="614">
        <v>1399332</v>
      </c>
      <c r="DE33" s="621"/>
      <c r="DF33" s="621"/>
      <c r="DG33" s="621"/>
      <c r="DH33" s="621"/>
      <c r="DI33" s="621"/>
      <c r="DJ33" s="621"/>
      <c r="DK33" s="622"/>
      <c r="DL33" s="614">
        <v>876384</v>
      </c>
      <c r="DM33" s="621"/>
      <c r="DN33" s="621"/>
      <c r="DO33" s="621"/>
      <c r="DP33" s="621"/>
      <c r="DQ33" s="621"/>
      <c r="DR33" s="621"/>
      <c r="DS33" s="621"/>
      <c r="DT33" s="621"/>
      <c r="DU33" s="621"/>
      <c r="DV33" s="622"/>
      <c r="DW33" s="611">
        <v>37.4</v>
      </c>
      <c r="DX33" s="623"/>
      <c r="DY33" s="623"/>
      <c r="DZ33" s="623"/>
      <c r="EA33" s="623"/>
      <c r="EB33" s="623"/>
      <c r="EC33" s="635"/>
    </row>
    <row r="34" spans="2:133" ht="11.25" customHeight="1" x14ac:dyDescent="0.15">
      <c r="B34" s="605" t="s">
        <v>309</v>
      </c>
      <c r="C34" s="606"/>
      <c r="D34" s="606"/>
      <c r="E34" s="606"/>
      <c r="F34" s="606"/>
      <c r="G34" s="606"/>
      <c r="H34" s="606"/>
      <c r="I34" s="606"/>
      <c r="J34" s="606"/>
      <c r="K34" s="606"/>
      <c r="L34" s="606"/>
      <c r="M34" s="606"/>
      <c r="N34" s="606"/>
      <c r="O34" s="606"/>
      <c r="P34" s="606"/>
      <c r="Q34" s="607"/>
      <c r="R34" s="608">
        <v>37919</v>
      </c>
      <c r="S34" s="609"/>
      <c r="T34" s="609"/>
      <c r="U34" s="609"/>
      <c r="V34" s="609"/>
      <c r="W34" s="609"/>
      <c r="X34" s="609"/>
      <c r="Y34" s="610"/>
      <c r="Z34" s="646">
        <v>1</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310</v>
      </c>
      <c r="CE34" s="606"/>
      <c r="CF34" s="606"/>
      <c r="CG34" s="606"/>
      <c r="CH34" s="606"/>
      <c r="CI34" s="606"/>
      <c r="CJ34" s="606"/>
      <c r="CK34" s="606"/>
      <c r="CL34" s="606"/>
      <c r="CM34" s="606"/>
      <c r="CN34" s="606"/>
      <c r="CO34" s="606"/>
      <c r="CP34" s="606"/>
      <c r="CQ34" s="607"/>
      <c r="CR34" s="608">
        <v>560764</v>
      </c>
      <c r="CS34" s="609"/>
      <c r="CT34" s="609"/>
      <c r="CU34" s="609"/>
      <c r="CV34" s="609"/>
      <c r="CW34" s="609"/>
      <c r="CX34" s="609"/>
      <c r="CY34" s="610"/>
      <c r="CZ34" s="611">
        <v>15.2</v>
      </c>
      <c r="DA34" s="623"/>
      <c r="DB34" s="623"/>
      <c r="DC34" s="624"/>
      <c r="DD34" s="614">
        <v>438720</v>
      </c>
      <c r="DE34" s="609"/>
      <c r="DF34" s="609"/>
      <c r="DG34" s="609"/>
      <c r="DH34" s="609"/>
      <c r="DI34" s="609"/>
      <c r="DJ34" s="609"/>
      <c r="DK34" s="610"/>
      <c r="DL34" s="614">
        <v>344363</v>
      </c>
      <c r="DM34" s="609"/>
      <c r="DN34" s="609"/>
      <c r="DO34" s="609"/>
      <c r="DP34" s="609"/>
      <c r="DQ34" s="609"/>
      <c r="DR34" s="609"/>
      <c r="DS34" s="609"/>
      <c r="DT34" s="609"/>
      <c r="DU34" s="609"/>
      <c r="DV34" s="610"/>
      <c r="DW34" s="611">
        <v>14.7</v>
      </c>
      <c r="DX34" s="623"/>
      <c r="DY34" s="623"/>
      <c r="DZ34" s="623"/>
      <c r="EA34" s="623"/>
      <c r="EB34" s="623"/>
      <c r="EC34" s="635"/>
    </row>
    <row r="35" spans="2:133" ht="11.25" customHeight="1" x14ac:dyDescent="0.15">
      <c r="B35" s="605" t="s">
        <v>311</v>
      </c>
      <c r="C35" s="606"/>
      <c r="D35" s="606"/>
      <c r="E35" s="606"/>
      <c r="F35" s="606"/>
      <c r="G35" s="606"/>
      <c r="H35" s="606"/>
      <c r="I35" s="606"/>
      <c r="J35" s="606"/>
      <c r="K35" s="606"/>
      <c r="L35" s="606"/>
      <c r="M35" s="606"/>
      <c r="N35" s="606"/>
      <c r="O35" s="606"/>
      <c r="P35" s="606"/>
      <c r="Q35" s="607"/>
      <c r="R35" s="608">
        <v>76198</v>
      </c>
      <c r="S35" s="609"/>
      <c r="T35" s="609"/>
      <c r="U35" s="609"/>
      <c r="V35" s="609"/>
      <c r="W35" s="609"/>
      <c r="X35" s="609"/>
      <c r="Y35" s="610"/>
      <c r="Z35" s="646">
        <v>2</v>
      </c>
      <c r="AA35" s="646"/>
      <c r="AB35" s="646"/>
      <c r="AC35" s="646"/>
      <c r="AD35" s="647" t="s">
        <v>122</v>
      </c>
      <c r="AE35" s="647"/>
      <c r="AF35" s="647"/>
      <c r="AG35" s="647"/>
      <c r="AH35" s="647"/>
      <c r="AI35" s="647"/>
      <c r="AJ35" s="647"/>
      <c r="AK35" s="647"/>
      <c r="AL35" s="611" t="s">
        <v>122</v>
      </c>
      <c r="AM35" s="612"/>
      <c r="AN35" s="612"/>
      <c r="AO35" s="648"/>
      <c r="AP35" s="218"/>
      <c r="AQ35" s="666" t="s">
        <v>312</v>
      </c>
      <c r="AR35" s="667"/>
      <c r="AS35" s="667"/>
      <c r="AT35" s="667"/>
      <c r="AU35" s="667"/>
      <c r="AV35" s="667"/>
      <c r="AW35" s="667"/>
      <c r="AX35" s="667"/>
      <c r="AY35" s="667"/>
      <c r="AZ35" s="667"/>
      <c r="BA35" s="667"/>
      <c r="BB35" s="667"/>
      <c r="BC35" s="667"/>
      <c r="BD35" s="667"/>
      <c r="BE35" s="667"/>
      <c r="BF35" s="668"/>
      <c r="BG35" s="666" t="s">
        <v>313</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314</v>
      </c>
      <c r="CE35" s="606"/>
      <c r="CF35" s="606"/>
      <c r="CG35" s="606"/>
      <c r="CH35" s="606"/>
      <c r="CI35" s="606"/>
      <c r="CJ35" s="606"/>
      <c r="CK35" s="606"/>
      <c r="CL35" s="606"/>
      <c r="CM35" s="606"/>
      <c r="CN35" s="606"/>
      <c r="CO35" s="606"/>
      <c r="CP35" s="606"/>
      <c r="CQ35" s="607"/>
      <c r="CR35" s="608">
        <v>80990</v>
      </c>
      <c r="CS35" s="621"/>
      <c r="CT35" s="621"/>
      <c r="CU35" s="621"/>
      <c r="CV35" s="621"/>
      <c r="CW35" s="621"/>
      <c r="CX35" s="621"/>
      <c r="CY35" s="622"/>
      <c r="CZ35" s="611">
        <v>2.2000000000000002</v>
      </c>
      <c r="DA35" s="623"/>
      <c r="DB35" s="623"/>
      <c r="DC35" s="624"/>
      <c r="DD35" s="614">
        <v>65123</v>
      </c>
      <c r="DE35" s="621"/>
      <c r="DF35" s="621"/>
      <c r="DG35" s="621"/>
      <c r="DH35" s="621"/>
      <c r="DI35" s="621"/>
      <c r="DJ35" s="621"/>
      <c r="DK35" s="622"/>
      <c r="DL35" s="614">
        <v>64993</v>
      </c>
      <c r="DM35" s="621"/>
      <c r="DN35" s="621"/>
      <c r="DO35" s="621"/>
      <c r="DP35" s="621"/>
      <c r="DQ35" s="621"/>
      <c r="DR35" s="621"/>
      <c r="DS35" s="621"/>
      <c r="DT35" s="621"/>
      <c r="DU35" s="621"/>
      <c r="DV35" s="622"/>
      <c r="DW35" s="611">
        <v>2.8</v>
      </c>
      <c r="DX35" s="623"/>
      <c r="DY35" s="623"/>
      <c r="DZ35" s="623"/>
      <c r="EA35" s="623"/>
      <c r="EB35" s="623"/>
      <c r="EC35" s="635"/>
    </row>
    <row r="36" spans="2:133" ht="11.25" customHeight="1" x14ac:dyDescent="0.15">
      <c r="B36" s="605" t="s">
        <v>315</v>
      </c>
      <c r="C36" s="606"/>
      <c r="D36" s="606"/>
      <c r="E36" s="606"/>
      <c r="F36" s="606"/>
      <c r="G36" s="606"/>
      <c r="H36" s="606"/>
      <c r="I36" s="606"/>
      <c r="J36" s="606"/>
      <c r="K36" s="606"/>
      <c r="L36" s="606"/>
      <c r="M36" s="606"/>
      <c r="N36" s="606"/>
      <c r="O36" s="606"/>
      <c r="P36" s="606"/>
      <c r="Q36" s="607"/>
      <c r="R36" s="608">
        <v>164227</v>
      </c>
      <c r="S36" s="609"/>
      <c r="T36" s="609"/>
      <c r="U36" s="609"/>
      <c r="V36" s="609"/>
      <c r="W36" s="609"/>
      <c r="X36" s="609"/>
      <c r="Y36" s="610"/>
      <c r="Z36" s="646">
        <v>4.3</v>
      </c>
      <c r="AA36" s="646"/>
      <c r="AB36" s="646"/>
      <c r="AC36" s="646"/>
      <c r="AD36" s="647" t="s">
        <v>122</v>
      </c>
      <c r="AE36" s="647"/>
      <c r="AF36" s="647"/>
      <c r="AG36" s="647"/>
      <c r="AH36" s="647"/>
      <c r="AI36" s="647"/>
      <c r="AJ36" s="647"/>
      <c r="AK36" s="647"/>
      <c r="AL36" s="611" t="s">
        <v>122</v>
      </c>
      <c r="AM36" s="612"/>
      <c r="AN36" s="612"/>
      <c r="AO36" s="648"/>
      <c r="AP36" s="218"/>
      <c r="AQ36" s="657" t="s">
        <v>316</v>
      </c>
      <c r="AR36" s="658"/>
      <c r="AS36" s="658"/>
      <c r="AT36" s="658"/>
      <c r="AU36" s="658"/>
      <c r="AV36" s="658"/>
      <c r="AW36" s="658"/>
      <c r="AX36" s="658"/>
      <c r="AY36" s="659"/>
      <c r="AZ36" s="660">
        <v>434614</v>
      </c>
      <c r="BA36" s="661"/>
      <c r="BB36" s="661"/>
      <c r="BC36" s="661"/>
      <c r="BD36" s="661"/>
      <c r="BE36" s="661"/>
      <c r="BF36" s="662"/>
      <c r="BG36" s="663" t="s">
        <v>317</v>
      </c>
      <c r="BH36" s="664"/>
      <c r="BI36" s="664"/>
      <c r="BJ36" s="664"/>
      <c r="BK36" s="664"/>
      <c r="BL36" s="664"/>
      <c r="BM36" s="664"/>
      <c r="BN36" s="664"/>
      <c r="BO36" s="664"/>
      <c r="BP36" s="664"/>
      <c r="BQ36" s="664"/>
      <c r="BR36" s="664"/>
      <c r="BS36" s="664"/>
      <c r="BT36" s="664"/>
      <c r="BU36" s="665"/>
      <c r="BV36" s="660">
        <v>31738</v>
      </c>
      <c r="BW36" s="661"/>
      <c r="BX36" s="661"/>
      <c r="BY36" s="661"/>
      <c r="BZ36" s="661"/>
      <c r="CA36" s="661"/>
      <c r="CB36" s="662"/>
      <c r="CD36" s="605" t="s">
        <v>318</v>
      </c>
      <c r="CE36" s="606"/>
      <c r="CF36" s="606"/>
      <c r="CG36" s="606"/>
      <c r="CH36" s="606"/>
      <c r="CI36" s="606"/>
      <c r="CJ36" s="606"/>
      <c r="CK36" s="606"/>
      <c r="CL36" s="606"/>
      <c r="CM36" s="606"/>
      <c r="CN36" s="606"/>
      <c r="CO36" s="606"/>
      <c r="CP36" s="606"/>
      <c r="CQ36" s="607"/>
      <c r="CR36" s="608">
        <v>537572</v>
      </c>
      <c r="CS36" s="609"/>
      <c r="CT36" s="609"/>
      <c r="CU36" s="609"/>
      <c r="CV36" s="609"/>
      <c r="CW36" s="609"/>
      <c r="CX36" s="609"/>
      <c r="CY36" s="610"/>
      <c r="CZ36" s="611">
        <v>14.6</v>
      </c>
      <c r="DA36" s="623"/>
      <c r="DB36" s="623"/>
      <c r="DC36" s="624"/>
      <c r="DD36" s="614">
        <v>339511</v>
      </c>
      <c r="DE36" s="609"/>
      <c r="DF36" s="609"/>
      <c r="DG36" s="609"/>
      <c r="DH36" s="609"/>
      <c r="DI36" s="609"/>
      <c r="DJ36" s="609"/>
      <c r="DK36" s="610"/>
      <c r="DL36" s="614">
        <v>155985</v>
      </c>
      <c r="DM36" s="609"/>
      <c r="DN36" s="609"/>
      <c r="DO36" s="609"/>
      <c r="DP36" s="609"/>
      <c r="DQ36" s="609"/>
      <c r="DR36" s="609"/>
      <c r="DS36" s="609"/>
      <c r="DT36" s="609"/>
      <c r="DU36" s="609"/>
      <c r="DV36" s="610"/>
      <c r="DW36" s="611">
        <v>6.7</v>
      </c>
      <c r="DX36" s="623"/>
      <c r="DY36" s="623"/>
      <c r="DZ36" s="623"/>
      <c r="EA36" s="623"/>
      <c r="EB36" s="623"/>
      <c r="EC36" s="635"/>
    </row>
    <row r="37" spans="2:133" ht="11.25" customHeight="1" x14ac:dyDescent="0.15">
      <c r="B37" s="605" t="s">
        <v>319</v>
      </c>
      <c r="C37" s="606"/>
      <c r="D37" s="606"/>
      <c r="E37" s="606"/>
      <c r="F37" s="606"/>
      <c r="G37" s="606"/>
      <c r="H37" s="606"/>
      <c r="I37" s="606"/>
      <c r="J37" s="606"/>
      <c r="K37" s="606"/>
      <c r="L37" s="606"/>
      <c r="M37" s="606"/>
      <c r="N37" s="606"/>
      <c r="O37" s="606"/>
      <c r="P37" s="606"/>
      <c r="Q37" s="607"/>
      <c r="R37" s="608">
        <v>111252</v>
      </c>
      <c r="S37" s="609"/>
      <c r="T37" s="609"/>
      <c r="U37" s="609"/>
      <c r="V37" s="609"/>
      <c r="W37" s="609"/>
      <c r="X37" s="609"/>
      <c r="Y37" s="610"/>
      <c r="Z37" s="646">
        <v>2.9</v>
      </c>
      <c r="AA37" s="646"/>
      <c r="AB37" s="646"/>
      <c r="AC37" s="646"/>
      <c r="AD37" s="647">
        <v>109</v>
      </c>
      <c r="AE37" s="647"/>
      <c r="AF37" s="647"/>
      <c r="AG37" s="647"/>
      <c r="AH37" s="647"/>
      <c r="AI37" s="647"/>
      <c r="AJ37" s="647"/>
      <c r="AK37" s="647"/>
      <c r="AL37" s="611">
        <v>0</v>
      </c>
      <c r="AM37" s="612"/>
      <c r="AN37" s="612"/>
      <c r="AO37" s="648"/>
      <c r="AQ37" s="641" t="s">
        <v>320</v>
      </c>
      <c r="AR37" s="642"/>
      <c r="AS37" s="642"/>
      <c r="AT37" s="642"/>
      <c r="AU37" s="642"/>
      <c r="AV37" s="642"/>
      <c r="AW37" s="642"/>
      <c r="AX37" s="642"/>
      <c r="AY37" s="643"/>
      <c r="AZ37" s="608">
        <v>148576</v>
      </c>
      <c r="BA37" s="609"/>
      <c r="BB37" s="609"/>
      <c r="BC37" s="609"/>
      <c r="BD37" s="621"/>
      <c r="BE37" s="621"/>
      <c r="BF37" s="644"/>
      <c r="BG37" s="605" t="s">
        <v>321</v>
      </c>
      <c r="BH37" s="606"/>
      <c r="BI37" s="606"/>
      <c r="BJ37" s="606"/>
      <c r="BK37" s="606"/>
      <c r="BL37" s="606"/>
      <c r="BM37" s="606"/>
      <c r="BN37" s="606"/>
      <c r="BO37" s="606"/>
      <c r="BP37" s="606"/>
      <c r="BQ37" s="606"/>
      <c r="BR37" s="606"/>
      <c r="BS37" s="606"/>
      <c r="BT37" s="606"/>
      <c r="BU37" s="607"/>
      <c r="BV37" s="608">
        <v>23810</v>
      </c>
      <c r="BW37" s="609"/>
      <c r="BX37" s="609"/>
      <c r="BY37" s="609"/>
      <c r="BZ37" s="609"/>
      <c r="CA37" s="609"/>
      <c r="CB37" s="645"/>
      <c r="CD37" s="605" t="s">
        <v>322</v>
      </c>
      <c r="CE37" s="606"/>
      <c r="CF37" s="606"/>
      <c r="CG37" s="606"/>
      <c r="CH37" s="606"/>
      <c r="CI37" s="606"/>
      <c r="CJ37" s="606"/>
      <c r="CK37" s="606"/>
      <c r="CL37" s="606"/>
      <c r="CM37" s="606"/>
      <c r="CN37" s="606"/>
      <c r="CO37" s="606"/>
      <c r="CP37" s="606"/>
      <c r="CQ37" s="607"/>
      <c r="CR37" s="608">
        <v>6362</v>
      </c>
      <c r="CS37" s="621"/>
      <c r="CT37" s="621"/>
      <c r="CU37" s="621"/>
      <c r="CV37" s="621"/>
      <c r="CW37" s="621"/>
      <c r="CX37" s="621"/>
      <c r="CY37" s="622"/>
      <c r="CZ37" s="611">
        <v>0.2</v>
      </c>
      <c r="DA37" s="623"/>
      <c r="DB37" s="623"/>
      <c r="DC37" s="624"/>
      <c r="DD37" s="614">
        <v>6362</v>
      </c>
      <c r="DE37" s="621"/>
      <c r="DF37" s="621"/>
      <c r="DG37" s="621"/>
      <c r="DH37" s="621"/>
      <c r="DI37" s="621"/>
      <c r="DJ37" s="621"/>
      <c r="DK37" s="622"/>
      <c r="DL37" s="614">
        <v>6263</v>
      </c>
      <c r="DM37" s="621"/>
      <c r="DN37" s="621"/>
      <c r="DO37" s="621"/>
      <c r="DP37" s="621"/>
      <c r="DQ37" s="621"/>
      <c r="DR37" s="621"/>
      <c r="DS37" s="621"/>
      <c r="DT37" s="621"/>
      <c r="DU37" s="621"/>
      <c r="DV37" s="622"/>
      <c r="DW37" s="611">
        <v>0.3</v>
      </c>
      <c r="DX37" s="623"/>
      <c r="DY37" s="623"/>
      <c r="DZ37" s="623"/>
      <c r="EA37" s="623"/>
      <c r="EB37" s="623"/>
      <c r="EC37" s="635"/>
    </row>
    <row r="38" spans="2:133" ht="11.25" customHeight="1" x14ac:dyDescent="0.15">
      <c r="B38" s="605" t="s">
        <v>323</v>
      </c>
      <c r="C38" s="606"/>
      <c r="D38" s="606"/>
      <c r="E38" s="606"/>
      <c r="F38" s="606"/>
      <c r="G38" s="606"/>
      <c r="H38" s="606"/>
      <c r="I38" s="606"/>
      <c r="J38" s="606"/>
      <c r="K38" s="606"/>
      <c r="L38" s="606"/>
      <c r="M38" s="606"/>
      <c r="N38" s="606"/>
      <c r="O38" s="606"/>
      <c r="P38" s="606"/>
      <c r="Q38" s="607"/>
      <c r="R38" s="608">
        <v>173917</v>
      </c>
      <c r="S38" s="609"/>
      <c r="T38" s="609"/>
      <c r="U38" s="609"/>
      <c r="V38" s="609"/>
      <c r="W38" s="609"/>
      <c r="X38" s="609"/>
      <c r="Y38" s="610"/>
      <c r="Z38" s="646">
        <v>4.5</v>
      </c>
      <c r="AA38" s="646"/>
      <c r="AB38" s="646"/>
      <c r="AC38" s="646"/>
      <c r="AD38" s="647" t="s">
        <v>122</v>
      </c>
      <c r="AE38" s="647"/>
      <c r="AF38" s="647"/>
      <c r="AG38" s="647"/>
      <c r="AH38" s="647"/>
      <c r="AI38" s="647"/>
      <c r="AJ38" s="647"/>
      <c r="AK38" s="647"/>
      <c r="AL38" s="611" t="s">
        <v>122</v>
      </c>
      <c r="AM38" s="612"/>
      <c r="AN38" s="612"/>
      <c r="AO38" s="648"/>
      <c r="AQ38" s="641" t="s">
        <v>324</v>
      </c>
      <c r="AR38" s="642"/>
      <c r="AS38" s="642"/>
      <c r="AT38" s="642"/>
      <c r="AU38" s="642"/>
      <c r="AV38" s="642"/>
      <c r="AW38" s="642"/>
      <c r="AX38" s="642"/>
      <c r="AY38" s="643"/>
      <c r="AZ38" s="608">
        <v>30737</v>
      </c>
      <c r="BA38" s="609"/>
      <c r="BB38" s="609"/>
      <c r="BC38" s="609"/>
      <c r="BD38" s="621"/>
      <c r="BE38" s="621"/>
      <c r="BF38" s="644"/>
      <c r="BG38" s="605" t="s">
        <v>325</v>
      </c>
      <c r="BH38" s="606"/>
      <c r="BI38" s="606"/>
      <c r="BJ38" s="606"/>
      <c r="BK38" s="606"/>
      <c r="BL38" s="606"/>
      <c r="BM38" s="606"/>
      <c r="BN38" s="606"/>
      <c r="BO38" s="606"/>
      <c r="BP38" s="606"/>
      <c r="BQ38" s="606"/>
      <c r="BR38" s="606"/>
      <c r="BS38" s="606"/>
      <c r="BT38" s="606"/>
      <c r="BU38" s="607"/>
      <c r="BV38" s="608">
        <v>612</v>
      </c>
      <c r="BW38" s="609"/>
      <c r="BX38" s="609"/>
      <c r="BY38" s="609"/>
      <c r="BZ38" s="609"/>
      <c r="CA38" s="609"/>
      <c r="CB38" s="645"/>
      <c r="CD38" s="605" t="s">
        <v>326</v>
      </c>
      <c r="CE38" s="606"/>
      <c r="CF38" s="606"/>
      <c r="CG38" s="606"/>
      <c r="CH38" s="606"/>
      <c r="CI38" s="606"/>
      <c r="CJ38" s="606"/>
      <c r="CK38" s="606"/>
      <c r="CL38" s="606"/>
      <c r="CM38" s="606"/>
      <c r="CN38" s="606"/>
      <c r="CO38" s="606"/>
      <c r="CP38" s="606"/>
      <c r="CQ38" s="607"/>
      <c r="CR38" s="608">
        <v>434614</v>
      </c>
      <c r="CS38" s="609"/>
      <c r="CT38" s="609"/>
      <c r="CU38" s="609"/>
      <c r="CV38" s="609"/>
      <c r="CW38" s="609"/>
      <c r="CX38" s="609"/>
      <c r="CY38" s="610"/>
      <c r="CZ38" s="611">
        <v>11.8</v>
      </c>
      <c r="DA38" s="623"/>
      <c r="DB38" s="623"/>
      <c r="DC38" s="624"/>
      <c r="DD38" s="614">
        <v>396264</v>
      </c>
      <c r="DE38" s="609"/>
      <c r="DF38" s="609"/>
      <c r="DG38" s="609"/>
      <c r="DH38" s="609"/>
      <c r="DI38" s="609"/>
      <c r="DJ38" s="609"/>
      <c r="DK38" s="610"/>
      <c r="DL38" s="614">
        <v>311043</v>
      </c>
      <c r="DM38" s="609"/>
      <c r="DN38" s="609"/>
      <c r="DO38" s="609"/>
      <c r="DP38" s="609"/>
      <c r="DQ38" s="609"/>
      <c r="DR38" s="609"/>
      <c r="DS38" s="609"/>
      <c r="DT38" s="609"/>
      <c r="DU38" s="609"/>
      <c r="DV38" s="610"/>
      <c r="DW38" s="611">
        <v>13.3</v>
      </c>
      <c r="DX38" s="623"/>
      <c r="DY38" s="623"/>
      <c r="DZ38" s="623"/>
      <c r="EA38" s="623"/>
      <c r="EB38" s="623"/>
      <c r="EC38" s="635"/>
    </row>
    <row r="39" spans="2:133" ht="11.25" customHeight="1" x14ac:dyDescent="0.15">
      <c r="B39" s="605" t="s">
        <v>327</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328</v>
      </c>
      <c r="AR39" s="642"/>
      <c r="AS39" s="642"/>
      <c r="AT39" s="642"/>
      <c r="AU39" s="642"/>
      <c r="AV39" s="642"/>
      <c r="AW39" s="642"/>
      <c r="AX39" s="642"/>
      <c r="AY39" s="643"/>
      <c r="AZ39" s="608" t="s">
        <v>122</v>
      </c>
      <c r="BA39" s="609"/>
      <c r="BB39" s="609"/>
      <c r="BC39" s="609"/>
      <c r="BD39" s="621"/>
      <c r="BE39" s="621"/>
      <c r="BF39" s="644"/>
      <c r="BG39" s="605" t="s">
        <v>329</v>
      </c>
      <c r="BH39" s="606"/>
      <c r="BI39" s="606"/>
      <c r="BJ39" s="606"/>
      <c r="BK39" s="606"/>
      <c r="BL39" s="606"/>
      <c r="BM39" s="606"/>
      <c r="BN39" s="606"/>
      <c r="BO39" s="606"/>
      <c r="BP39" s="606"/>
      <c r="BQ39" s="606"/>
      <c r="BR39" s="606"/>
      <c r="BS39" s="606"/>
      <c r="BT39" s="606"/>
      <c r="BU39" s="607"/>
      <c r="BV39" s="608">
        <v>888</v>
      </c>
      <c r="BW39" s="609"/>
      <c r="BX39" s="609"/>
      <c r="BY39" s="609"/>
      <c r="BZ39" s="609"/>
      <c r="CA39" s="609"/>
      <c r="CB39" s="645"/>
      <c r="CD39" s="605" t="s">
        <v>330</v>
      </c>
      <c r="CE39" s="606"/>
      <c r="CF39" s="606"/>
      <c r="CG39" s="606"/>
      <c r="CH39" s="606"/>
      <c r="CI39" s="606"/>
      <c r="CJ39" s="606"/>
      <c r="CK39" s="606"/>
      <c r="CL39" s="606"/>
      <c r="CM39" s="606"/>
      <c r="CN39" s="606"/>
      <c r="CO39" s="606"/>
      <c r="CP39" s="606"/>
      <c r="CQ39" s="607"/>
      <c r="CR39" s="608">
        <v>197187</v>
      </c>
      <c r="CS39" s="621"/>
      <c r="CT39" s="621"/>
      <c r="CU39" s="621"/>
      <c r="CV39" s="621"/>
      <c r="CW39" s="621"/>
      <c r="CX39" s="621"/>
      <c r="CY39" s="622"/>
      <c r="CZ39" s="611">
        <v>5.3</v>
      </c>
      <c r="DA39" s="623"/>
      <c r="DB39" s="623"/>
      <c r="DC39" s="624"/>
      <c r="DD39" s="614">
        <v>159714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331</v>
      </c>
      <c r="C40" s="606"/>
      <c r="D40" s="606"/>
      <c r="E40" s="606"/>
      <c r="F40" s="606"/>
      <c r="G40" s="606"/>
      <c r="H40" s="606"/>
      <c r="I40" s="606"/>
      <c r="J40" s="606"/>
      <c r="K40" s="606"/>
      <c r="L40" s="606"/>
      <c r="M40" s="606"/>
      <c r="N40" s="606"/>
      <c r="O40" s="606"/>
      <c r="P40" s="606"/>
      <c r="Q40" s="607"/>
      <c r="R40" s="608">
        <v>10117</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332</v>
      </c>
      <c r="AR40" s="642"/>
      <c r="AS40" s="642"/>
      <c r="AT40" s="642"/>
      <c r="AU40" s="642"/>
      <c r="AV40" s="642"/>
      <c r="AW40" s="642"/>
      <c r="AX40" s="642"/>
      <c r="AY40" s="643"/>
      <c r="AZ40" s="608" t="s">
        <v>122</v>
      </c>
      <c r="BA40" s="609"/>
      <c r="BB40" s="609"/>
      <c r="BC40" s="609"/>
      <c r="BD40" s="621"/>
      <c r="BE40" s="621"/>
      <c r="BF40" s="644"/>
      <c r="BG40" s="649" t="s">
        <v>333</v>
      </c>
      <c r="BH40" s="650"/>
      <c r="BI40" s="650"/>
      <c r="BJ40" s="650"/>
      <c r="BK40" s="650"/>
      <c r="BL40" s="214"/>
      <c r="BM40" s="606" t="s">
        <v>334</v>
      </c>
      <c r="BN40" s="606"/>
      <c r="BO40" s="606"/>
      <c r="BP40" s="606"/>
      <c r="BQ40" s="606"/>
      <c r="BR40" s="606"/>
      <c r="BS40" s="606"/>
      <c r="BT40" s="606"/>
      <c r="BU40" s="607"/>
      <c r="BV40" s="608">
        <v>91</v>
      </c>
      <c r="BW40" s="609"/>
      <c r="BX40" s="609"/>
      <c r="BY40" s="609"/>
      <c r="BZ40" s="609"/>
      <c r="CA40" s="609"/>
      <c r="CB40" s="645"/>
      <c r="CD40" s="605" t="s">
        <v>335</v>
      </c>
      <c r="CE40" s="606"/>
      <c r="CF40" s="606"/>
      <c r="CG40" s="606"/>
      <c r="CH40" s="606"/>
      <c r="CI40" s="606"/>
      <c r="CJ40" s="606"/>
      <c r="CK40" s="606"/>
      <c r="CL40" s="606"/>
      <c r="CM40" s="606"/>
      <c r="CN40" s="606"/>
      <c r="CO40" s="606"/>
      <c r="CP40" s="606"/>
      <c r="CQ40" s="607"/>
      <c r="CR40" s="608">
        <v>26120</v>
      </c>
      <c r="CS40" s="609"/>
      <c r="CT40" s="609"/>
      <c r="CU40" s="609"/>
      <c r="CV40" s="609"/>
      <c r="CW40" s="609"/>
      <c r="CX40" s="609"/>
      <c r="CY40" s="610"/>
      <c r="CZ40" s="611">
        <v>0.7</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336</v>
      </c>
      <c r="C41" s="590"/>
      <c r="D41" s="590"/>
      <c r="E41" s="590"/>
      <c r="F41" s="590"/>
      <c r="G41" s="590"/>
      <c r="H41" s="590"/>
      <c r="I41" s="590"/>
      <c r="J41" s="590"/>
      <c r="K41" s="590"/>
      <c r="L41" s="590"/>
      <c r="M41" s="590"/>
      <c r="N41" s="590"/>
      <c r="O41" s="590"/>
      <c r="P41" s="590"/>
      <c r="Q41" s="591"/>
      <c r="R41" s="592">
        <v>3848138</v>
      </c>
      <c r="S41" s="633"/>
      <c r="T41" s="633"/>
      <c r="U41" s="633"/>
      <c r="V41" s="633"/>
      <c r="W41" s="633"/>
      <c r="X41" s="633"/>
      <c r="Y41" s="636"/>
      <c r="Z41" s="637">
        <v>100</v>
      </c>
      <c r="AA41" s="637"/>
      <c r="AB41" s="637"/>
      <c r="AC41" s="637"/>
      <c r="AD41" s="638">
        <v>2330297</v>
      </c>
      <c r="AE41" s="638"/>
      <c r="AF41" s="638"/>
      <c r="AG41" s="638"/>
      <c r="AH41" s="638"/>
      <c r="AI41" s="638"/>
      <c r="AJ41" s="638"/>
      <c r="AK41" s="638"/>
      <c r="AL41" s="595">
        <v>100</v>
      </c>
      <c r="AM41" s="639"/>
      <c r="AN41" s="639"/>
      <c r="AO41" s="640"/>
      <c r="AQ41" s="641" t="s">
        <v>337</v>
      </c>
      <c r="AR41" s="642"/>
      <c r="AS41" s="642"/>
      <c r="AT41" s="642"/>
      <c r="AU41" s="642"/>
      <c r="AV41" s="642"/>
      <c r="AW41" s="642"/>
      <c r="AX41" s="642"/>
      <c r="AY41" s="643"/>
      <c r="AZ41" s="608">
        <v>52224</v>
      </c>
      <c r="BA41" s="609"/>
      <c r="BB41" s="609"/>
      <c r="BC41" s="609"/>
      <c r="BD41" s="621"/>
      <c r="BE41" s="621"/>
      <c r="BF41" s="644"/>
      <c r="BG41" s="649"/>
      <c r="BH41" s="650"/>
      <c r="BI41" s="650"/>
      <c r="BJ41" s="650"/>
      <c r="BK41" s="650"/>
      <c r="BL41" s="214"/>
      <c r="BM41" s="606" t="s">
        <v>338</v>
      </c>
      <c r="BN41" s="606"/>
      <c r="BO41" s="606"/>
      <c r="BP41" s="606"/>
      <c r="BQ41" s="606"/>
      <c r="BR41" s="606"/>
      <c r="BS41" s="606"/>
      <c r="BT41" s="606"/>
      <c r="BU41" s="607"/>
      <c r="BV41" s="608" t="s">
        <v>122</v>
      </c>
      <c r="BW41" s="609"/>
      <c r="BX41" s="609"/>
      <c r="BY41" s="609"/>
      <c r="BZ41" s="609"/>
      <c r="CA41" s="609"/>
      <c r="CB41" s="645"/>
      <c r="CD41" s="605" t="s">
        <v>339</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340</v>
      </c>
      <c r="AR42" s="654"/>
      <c r="AS42" s="654"/>
      <c r="AT42" s="654"/>
      <c r="AU42" s="654"/>
      <c r="AV42" s="654"/>
      <c r="AW42" s="654"/>
      <c r="AX42" s="654"/>
      <c r="AY42" s="655"/>
      <c r="AZ42" s="592">
        <v>203077</v>
      </c>
      <c r="BA42" s="633"/>
      <c r="BB42" s="633"/>
      <c r="BC42" s="633"/>
      <c r="BD42" s="593"/>
      <c r="BE42" s="593"/>
      <c r="BF42" s="656"/>
      <c r="BG42" s="651"/>
      <c r="BH42" s="652"/>
      <c r="BI42" s="652"/>
      <c r="BJ42" s="652"/>
      <c r="BK42" s="652"/>
      <c r="BL42" s="215"/>
      <c r="BM42" s="590" t="s">
        <v>341</v>
      </c>
      <c r="BN42" s="590"/>
      <c r="BO42" s="590"/>
      <c r="BP42" s="590"/>
      <c r="BQ42" s="590"/>
      <c r="BR42" s="590"/>
      <c r="BS42" s="590"/>
      <c r="BT42" s="590"/>
      <c r="BU42" s="591"/>
      <c r="BV42" s="592">
        <v>419</v>
      </c>
      <c r="BW42" s="633"/>
      <c r="BX42" s="633"/>
      <c r="BY42" s="633"/>
      <c r="BZ42" s="633"/>
      <c r="CA42" s="633"/>
      <c r="CB42" s="634"/>
      <c r="CD42" s="605" t="s">
        <v>342</v>
      </c>
      <c r="CE42" s="606"/>
      <c r="CF42" s="606"/>
      <c r="CG42" s="606"/>
      <c r="CH42" s="606"/>
      <c r="CI42" s="606"/>
      <c r="CJ42" s="606"/>
      <c r="CK42" s="606"/>
      <c r="CL42" s="606"/>
      <c r="CM42" s="606"/>
      <c r="CN42" s="606"/>
      <c r="CO42" s="606"/>
      <c r="CP42" s="606"/>
      <c r="CQ42" s="607"/>
      <c r="CR42" s="608">
        <v>326999</v>
      </c>
      <c r="CS42" s="621"/>
      <c r="CT42" s="621"/>
      <c r="CU42" s="621"/>
      <c r="CV42" s="621"/>
      <c r="CW42" s="621"/>
      <c r="CX42" s="621"/>
      <c r="CY42" s="622"/>
      <c r="CZ42" s="611">
        <v>8.9</v>
      </c>
      <c r="DA42" s="623"/>
      <c r="DB42" s="623"/>
      <c r="DC42" s="624"/>
      <c r="DD42" s="614">
        <v>98598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343</v>
      </c>
      <c r="CD43" s="605" t="s">
        <v>344</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293</v>
      </c>
      <c r="CE44" s="628"/>
      <c r="CF44" s="605" t="s">
        <v>346</v>
      </c>
      <c r="CG44" s="606"/>
      <c r="CH44" s="606"/>
      <c r="CI44" s="606"/>
      <c r="CJ44" s="606"/>
      <c r="CK44" s="606"/>
      <c r="CL44" s="606"/>
      <c r="CM44" s="606"/>
      <c r="CN44" s="606"/>
      <c r="CO44" s="606"/>
      <c r="CP44" s="606"/>
      <c r="CQ44" s="607"/>
      <c r="CR44" s="608">
        <v>325984</v>
      </c>
      <c r="CS44" s="609"/>
      <c r="CT44" s="609"/>
      <c r="CU44" s="609"/>
      <c r="CV44" s="609"/>
      <c r="CW44" s="609"/>
      <c r="CX44" s="609"/>
      <c r="CY44" s="610"/>
      <c r="CZ44" s="611">
        <v>8.8000000000000007</v>
      </c>
      <c r="DA44" s="612"/>
      <c r="DB44" s="612"/>
      <c r="DC44" s="613"/>
      <c r="DD44" s="614">
        <v>97583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348</v>
      </c>
      <c r="CG45" s="606"/>
      <c r="CH45" s="606"/>
      <c r="CI45" s="606"/>
      <c r="CJ45" s="606"/>
      <c r="CK45" s="606"/>
      <c r="CL45" s="606"/>
      <c r="CM45" s="606"/>
      <c r="CN45" s="606"/>
      <c r="CO45" s="606"/>
      <c r="CP45" s="606"/>
      <c r="CQ45" s="607"/>
      <c r="CR45" s="608">
        <v>108633</v>
      </c>
      <c r="CS45" s="621"/>
      <c r="CT45" s="621"/>
      <c r="CU45" s="621"/>
      <c r="CV45" s="621"/>
      <c r="CW45" s="621"/>
      <c r="CX45" s="621"/>
      <c r="CY45" s="622"/>
      <c r="CZ45" s="611">
        <v>2.9</v>
      </c>
      <c r="DA45" s="623"/>
      <c r="DB45" s="623"/>
      <c r="DC45" s="624"/>
      <c r="DD45" s="614">
        <v>8208</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349</v>
      </c>
      <c r="CG46" s="606"/>
      <c r="CH46" s="606"/>
      <c r="CI46" s="606"/>
      <c r="CJ46" s="606"/>
      <c r="CK46" s="606"/>
      <c r="CL46" s="606"/>
      <c r="CM46" s="606"/>
      <c r="CN46" s="606"/>
      <c r="CO46" s="606"/>
      <c r="CP46" s="606"/>
      <c r="CQ46" s="607"/>
      <c r="CR46" s="608">
        <v>214051</v>
      </c>
      <c r="CS46" s="609"/>
      <c r="CT46" s="609"/>
      <c r="CU46" s="609"/>
      <c r="CV46" s="609"/>
      <c r="CW46" s="609"/>
      <c r="CX46" s="609"/>
      <c r="CY46" s="610"/>
      <c r="CZ46" s="611">
        <v>5.8</v>
      </c>
      <c r="DA46" s="612"/>
      <c r="DB46" s="612"/>
      <c r="DC46" s="613"/>
      <c r="DD46" s="614">
        <v>87175</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350</v>
      </c>
      <c r="CG47" s="606"/>
      <c r="CH47" s="606"/>
      <c r="CI47" s="606"/>
      <c r="CJ47" s="606"/>
      <c r="CK47" s="606"/>
      <c r="CL47" s="606"/>
      <c r="CM47" s="606"/>
      <c r="CN47" s="606"/>
      <c r="CO47" s="606"/>
      <c r="CP47" s="606"/>
      <c r="CQ47" s="607"/>
      <c r="CR47" s="608">
        <v>1015</v>
      </c>
      <c r="CS47" s="621"/>
      <c r="CT47" s="621"/>
      <c r="CU47" s="621"/>
      <c r="CV47" s="621"/>
      <c r="CW47" s="621"/>
      <c r="CX47" s="621"/>
      <c r="CY47" s="622"/>
      <c r="CZ47" s="611">
        <v>0</v>
      </c>
      <c r="DA47" s="623"/>
      <c r="DB47" s="623"/>
      <c r="DC47" s="624"/>
      <c r="DD47" s="614">
        <v>1015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351</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352</v>
      </c>
      <c r="CE49" s="590"/>
      <c r="CF49" s="590"/>
      <c r="CG49" s="590"/>
      <c r="CH49" s="590"/>
      <c r="CI49" s="590"/>
      <c r="CJ49" s="590"/>
      <c r="CK49" s="590"/>
      <c r="CL49" s="590"/>
      <c r="CM49" s="590"/>
      <c r="CN49" s="590"/>
      <c r="CO49" s="590"/>
      <c r="CP49" s="590"/>
      <c r="CQ49" s="591"/>
      <c r="CR49" s="592">
        <v>3690274</v>
      </c>
      <c r="CS49" s="593"/>
      <c r="CT49" s="593"/>
      <c r="CU49" s="593"/>
      <c r="CV49" s="593"/>
      <c r="CW49" s="593"/>
      <c r="CX49" s="593"/>
      <c r="CY49" s="594"/>
      <c r="CZ49" s="595">
        <v>100</v>
      </c>
      <c r="DA49" s="596"/>
      <c r="DB49" s="596"/>
      <c r="DC49" s="597"/>
      <c r="DD49" s="598">
        <v>2701881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j3778TPUkIz7UnmwH+7MHGVewtd8s7/OdXaaEwHMoDU2UC/HNSnXAh3CVEtUxIb8Di6rByDn+Q3/UiU1vj8QVQ==" saltValue="wMuVkLrp1EWAJ2s3dDWJh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353</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354</v>
      </c>
      <c r="DK2" s="1079"/>
      <c r="DL2" s="1079"/>
      <c r="DM2" s="1079"/>
      <c r="DN2" s="1079"/>
      <c r="DO2" s="1080"/>
      <c r="DP2" s="222"/>
      <c r="DQ2" s="1078" t="s">
        <v>355</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46" t="s">
        <v>356</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357</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358</v>
      </c>
      <c r="B5" s="983"/>
      <c r="C5" s="983"/>
      <c r="D5" s="983"/>
      <c r="E5" s="983"/>
      <c r="F5" s="983"/>
      <c r="G5" s="983"/>
      <c r="H5" s="983"/>
      <c r="I5" s="983"/>
      <c r="J5" s="983"/>
      <c r="K5" s="983"/>
      <c r="L5" s="983"/>
      <c r="M5" s="983"/>
      <c r="N5" s="983"/>
      <c r="O5" s="983"/>
      <c r="P5" s="984"/>
      <c r="Q5" s="988" t="s">
        <v>359</v>
      </c>
      <c r="R5" s="989"/>
      <c r="S5" s="989"/>
      <c r="T5" s="989"/>
      <c r="U5" s="990"/>
      <c r="V5" s="988" t="s">
        <v>360</v>
      </c>
      <c r="W5" s="989"/>
      <c r="X5" s="989"/>
      <c r="Y5" s="989"/>
      <c r="Z5" s="990"/>
      <c r="AA5" s="988" t="s">
        <v>361</v>
      </c>
      <c r="AB5" s="989"/>
      <c r="AC5" s="989"/>
      <c r="AD5" s="989"/>
      <c r="AE5" s="989"/>
      <c r="AF5" s="1081" t="s">
        <v>362</v>
      </c>
      <c r="AG5" s="989"/>
      <c r="AH5" s="989"/>
      <c r="AI5" s="989"/>
      <c r="AJ5" s="1002"/>
      <c r="AK5" s="989" t="s">
        <v>363</v>
      </c>
      <c r="AL5" s="989"/>
      <c r="AM5" s="989"/>
      <c r="AN5" s="989"/>
      <c r="AO5" s="990"/>
      <c r="AP5" s="988" t="s">
        <v>364</v>
      </c>
      <c r="AQ5" s="989"/>
      <c r="AR5" s="989"/>
      <c r="AS5" s="989"/>
      <c r="AT5" s="990"/>
      <c r="AU5" s="988" t="s">
        <v>365</v>
      </c>
      <c r="AV5" s="989"/>
      <c r="AW5" s="989"/>
      <c r="AX5" s="989"/>
      <c r="AY5" s="1002"/>
      <c r="AZ5" s="226"/>
      <c r="BA5" s="226"/>
      <c r="BB5" s="226"/>
      <c r="BC5" s="226"/>
      <c r="BD5" s="226"/>
      <c r="BE5" s="227"/>
      <c r="BF5" s="227"/>
      <c r="BG5" s="227"/>
      <c r="BH5" s="227"/>
      <c r="BI5" s="227"/>
      <c r="BJ5" s="227"/>
      <c r="BK5" s="227"/>
      <c r="BL5" s="227"/>
      <c r="BM5" s="227"/>
      <c r="BN5" s="227"/>
      <c r="BO5" s="227"/>
      <c r="BP5" s="227"/>
      <c r="BQ5" s="982" t="s">
        <v>366</v>
      </c>
      <c r="BR5" s="983"/>
      <c r="BS5" s="983"/>
      <c r="BT5" s="983"/>
      <c r="BU5" s="983"/>
      <c r="BV5" s="983"/>
      <c r="BW5" s="983"/>
      <c r="BX5" s="983"/>
      <c r="BY5" s="983"/>
      <c r="BZ5" s="983"/>
      <c r="CA5" s="983"/>
      <c r="CB5" s="983"/>
      <c r="CC5" s="983"/>
      <c r="CD5" s="983"/>
      <c r="CE5" s="983"/>
      <c r="CF5" s="983"/>
      <c r="CG5" s="984"/>
      <c r="CH5" s="988" t="s">
        <v>367</v>
      </c>
      <c r="CI5" s="989"/>
      <c r="CJ5" s="989"/>
      <c r="CK5" s="989"/>
      <c r="CL5" s="990"/>
      <c r="CM5" s="988" t="s">
        <v>368</v>
      </c>
      <c r="CN5" s="989"/>
      <c r="CO5" s="989"/>
      <c r="CP5" s="989"/>
      <c r="CQ5" s="990"/>
      <c r="CR5" s="988" t="s">
        <v>369</v>
      </c>
      <c r="CS5" s="989"/>
      <c r="CT5" s="989"/>
      <c r="CU5" s="989"/>
      <c r="CV5" s="990"/>
      <c r="CW5" s="988" t="s">
        <v>370</v>
      </c>
      <c r="CX5" s="989"/>
      <c r="CY5" s="989"/>
      <c r="CZ5" s="989"/>
      <c r="DA5" s="990"/>
      <c r="DB5" s="988" t="s">
        <v>371</v>
      </c>
      <c r="DC5" s="989"/>
      <c r="DD5" s="989"/>
      <c r="DE5" s="989"/>
      <c r="DF5" s="990"/>
      <c r="DG5" s="1071" t="s">
        <v>372</v>
      </c>
      <c r="DH5" s="1072"/>
      <c r="DI5" s="1072"/>
      <c r="DJ5" s="1072"/>
      <c r="DK5" s="1073"/>
      <c r="DL5" s="1071" t="s">
        <v>373</v>
      </c>
      <c r="DM5" s="1072"/>
      <c r="DN5" s="1072"/>
      <c r="DO5" s="1072"/>
      <c r="DP5" s="1073"/>
      <c r="DQ5" s="988" t="s">
        <v>374</v>
      </c>
      <c r="DR5" s="989"/>
      <c r="DS5" s="989"/>
      <c r="DT5" s="989"/>
      <c r="DU5" s="990"/>
      <c r="DV5" s="988" t="s">
        <v>365</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15">
      <c r="A7" s="231">
        <v>1</v>
      </c>
      <c r="B7" s="1034" t="s">
        <v>375</v>
      </c>
      <c r="C7" s="1035"/>
      <c r="D7" s="1035"/>
      <c r="E7" s="1035"/>
      <c r="F7" s="1035"/>
      <c r="G7" s="1035"/>
      <c r="H7" s="1035"/>
      <c r="I7" s="1035"/>
      <c r="J7" s="1035"/>
      <c r="K7" s="1035"/>
      <c r="L7" s="1035"/>
      <c r="M7" s="1035"/>
      <c r="N7" s="1035"/>
      <c r="O7" s="1035"/>
      <c r="P7" s="1036"/>
      <c r="Q7" s="1089">
        <v>3848</v>
      </c>
      <c r="R7" s="1090"/>
      <c r="S7" s="1090"/>
      <c r="T7" s="1090"/>
      <c r="U7" s="1090"/>
      <c r="V7" s="1090">
        <v>3690</v>
      </c>
      <c r="W7" s="1090"/>
      <c r="X7" s="1090"/>
      <c r="Y7" s="1090"/>
      <c r="Z7" s="1090"/>
      <c r="AA7" s="1090">
        <v>158</v>
      </c>
      <c r="AB7" s="1090"/>
      <c r="AC7" s="1090"/>
      <c r="AD7" s="1090"/>
      <c r="AE7" s="1091"/>
      <c r="AF7" s="1092">
        <v>140</v>
      </c>
      <c r="AG7" s="1093"/>
      <c r="AH7" s="1093"/>
      <c r="AI7" s="1093"/>
      <c r="AJ7" s="1094"/>
      <c r="AK7" s="1095">
        <v>76</v>
      </c>
      <c r="AL7" s="1096"/>
      <c r="AM7" s="1096"/>
      <c r="AN7" s="1096"/>
      <c r="AO7" s="1096"/>
      <c r="AP7" s="1096">
        <v>2559</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c r="BT7" s="1087"/>
      <c r="BU7" s="1087"/>
      <c r="BV7" s="1087"/>
      <c r="BW7" s="1087"/>
      <c r="BX7" s="1087"/>
      <c r="BY7" s="1087"/>
      <c r="BZ7" s="1087"/>
      <c r="CA7" s="1087"/>
      <c r="CB7" s="1087"/>
      <c r="CC7" s="1087"/>
      <c r="CD7" s="1087"/>
      <c r="CE7" s="1087"/>
      <c r="CF7" s="1087"/>
      <c r="CG7" s="1099"/>
      <c r="CH7" s="1083"/>
      <c r="CI7" s="1084"/>
      <c r="CJ7" s="1084"/>
      <c r="CK7" s="1084"/>
      <c r="CL7" s="1085"/>
      <c r="CM7" s="1083"/>
      <c r="CN7" s="1084"/>
      <c r="CO7" s="1084"/>
      <c r="CP7" s="1084"/>
      <c r="CQ7" s="1085"/>
      <c r="CR7" s="1083"/>
      <c r="CS7" s="1084"/>
      <c r="CT7" s="1084"/>
      <c r="CU7" s="1084"/>
      <c r="CV7" s="1085"/>
      <c r="CW7" s="1083"/>
      <c r="CX7" s="1084"/>
      <c r="CY7" s="1084"/>
      <c r="CZ7" s="1084"/>
      <c r="DA7" s="1085"/>
      <c r="DB7" s="1083"/>
      <c r="DC7" s="1084"/>
      <c r="DD7" s="1084"/>
      <c r="DE7" s="1084"/>
      <c r="DF7" s="1085"/>
      <c r="DG7" s="1083"/>
      <c r="DH7" s="1084"/>
      <c r="DI7" s="1084"/>
      <c r="DJ7" s="1084"/>
      <c r="DK7" s="1085"/>
      <c r="DL7" s="1083"/>
      <c r="DM7" s="1084"/>
      <c r="DN7" s="1084"/>
      <c r="DO7" s="1084"/>
      <c r="DP7" s="1085"/>
      <c r="DQ7" s="1083"/>
      <c r="DR7" s="1084"/>
      <c r="DS7" s="1084"/>
      <c r="DT7" s="1084"/>
      <c r="DU7" s="1085"/>
      <c r="DV7" s="1086"/>
      <c r="DW7" s="1087"/>
      <c r="DX7" s="1087"/>
      <c r="DY7" s="1087"/>
      <c r="DZ7" s="1088"/>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377</v>
      </c>
      <c r="B23" s="924" t="s">
        <v>378</v>
      </c>
      <c r="C23" s="925"/>
      <c r="D23" s="925"/>
      <c r="E23" s="925"/>
      <c r="F23" s="925"/>
      <c r="G23" s="925"/>
      <c r="H23" s="925"/>
      <c r="I23" s="925"/>
      <c r="J23" s="925"/>
      <c r="K23" s="925"/>
      <c r="L23" s="925"/>
      <c r="M23" s="925"/>
      <c r="N23" s="925"/>
      <c r="O23" s="925"/>
      <c r="P23" s="935"/>
      <c r="Q23" s="1054">
        <v>3848</v>
      </c>
      <c r="R23" s="1048"/>
      <c r="S23" s="1048"/>
      <c r="T23" s="1048"/>
      <c r="U23" s="1048"/>
      <c r="V23" s="1048">
        <v>3690</v>
      </c>
      <c r="W23" s="1048"/>
      <c r="X23" s="1048"/>
      <c r="Y23" s="1048"/>
      <c r="Z23" s="1048"/>
      <c r="AA23" s="1048">
        <v>158</v>
      </c>
      <c r="AB23" s="1048"/>
      <c r="AC23" s="1048"/>
      <c r="AD23" s="1048"/>
      <c r="AE23" s="1055"/>
      <c r="AF23" s="1056">
        <v>140</v>
      </c>
      <c r="AG23" s="1048"/>
      <c r="AH23" s="1048"/>
      <c r="AI23" s="1048"/>
      <c r="AJ23" s="1057"/>
      <c r="AK23" s="1058"/>
      <c r="AL23" s="1059"/>
      <c r="AM23" s="1059"/>
      <c r="AN23" s="1059"/>
      <c r="AO23" s="1059"/>
      <c r="AP23" s="1048">
        <v>2559</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358</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365</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4" t="s">
        <v>389</v>
      </c>
      <c r="C28" s="1035"/>
      <c r="D28" s="1035"/>
      <c r="E28" s="1035"/>
      <c r="F28" s="1035"/>
      <c r="G28" s="1035"/>
      <c r="H28" s="1035"/>
      <c r="I28" s="1035"/>
      <c r="J28" s="1035"/>
      <c r="K28" s="1035"/>
      <c r="L28" s="1035"/>
      <c r="M28" s="1035"/>
      <c r="N28" s="1035"/>
      <c r="O28" s="1035"/>
      <c r="P28" s="1036"/>
      <c r="Q28" s="1037">
        <v>555</v>
      </c>
      <c r="R28" s="1038"/>
      <c r="S28" s="1038"/>
      <c r="T28" s="1038"/>
      <c r="U28" s="1038"/>
      <c r="V28" s="1038">
        <v>524</v>
      </c>
      <c r="W28" s="1038"/>
      <c r="X28" s="1038"/>
      <c r="Y28" s="1038"/>
      <c r="Z28" s="1038"/>
      <c r="AA28" s="1038">
        <v>32</v>
      </c>
      <c r="AB28" s="1038"/>
      <c r="AC28" s="1038"/>
      <c r="AD28" s="1038"/>
      <c r="AE28" s="1039"/>
      <c r="AF28" s="1040">
        <v>32</v>
      </c>
      <c r="AG28" s="1038"/>
      <c r="AH28" s="1038"/>
      <c r="AI28" s="1038"/>
      <c r="AJ28" s="1041"/>
      <c r="AK28" s="1029">
        <v>52</v>
      </c>
      <c r="AL28" s="1030"/>
      <c r="AM28" s="1030"/>
      <c r="AN28" s="1030"/>
      <c r="AO28" s="1030"/>
      <c r="AP28" s="1030" t="s">
        <v>548</v>
      </c>
      <c r="AQ28" s="1030"/>
      <c r="AR28" s="1030"/>
      <c r="AS28" s="1030"/>
      <c r="AT28" s="1030"/>
      <c r="AU28" s="1030" t="s">
        <v>548</v>
      </c>
      <c r="AV28" s="1030"/>
      <c r="AW28" s="1030"/>
      <c r="AX28" s="1030"/>
      <c r="AY28" s="1030"/>
      <c r="AZ28" s="1031" t="s">
        <v>548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390</v>
      </c>
      <c r="C29" s="1018"/>
      <c r="D29" s="1018"/>
      <c r="E29" s="1018"/>
      <c r="F29" s="1018"/>
      <c r="G29" s="1018"/>
      <c r="H29" s="1018"/>
      <c r="I29" s="1018"/>
      <c r="J29" s="1018"/>
      <c r="K29" s="1018"/>
      <c r="L29" s="1018"/>
      <c r="M29" s="1018"/>
      <c r="N29" s="1018"/>
      <c r="O29" s="1018"/>
      <c r="P29" s="1019"/>
      <c r="Q29" s="1025">
        <v>705</v>
      </c>
      <c r="R29" s="1026"/>
      <c r="S29" s="1026"/>
      <c r="T29" s="1026"/>
      <c r="U29" s="1026"/>
      <c r="V29" s="1026">
        <v>671</v>
      </c>
      <c r="W29" s="1026"/>
      <c r="X29" s="1026"/>
      <c r="Y29" s="1026"/>
      <c r="Z29" s="1026"/>
      <c r="AA29" s="1026">
        <v>34</v>
      </c>
      <c r="AB29" s="1026"/>
      <c r="AC29" s="1026"/>
      <c r="AD29" s="1026"/>
      <c r="AE29" s="1027"/>
      <c r="AF29" s="1022">
        <v>34</v>
      </c>
      <c r="AG29" s="1023"/>
      <c r="AH29" s="1023"/>
      <c r="AI29" s="1023"/>
      <c r="AJ29" s="1024"/>
      <c r="AK29" s="967">
        <v>108</v>
      </c>
      <c r="AL29" s="958"/>
      <c r="AM29" s="958"/>
      <c r="AN29" s="958"/>
      <c r="AO29" s="958"/>
      <c r="AP29" s="958" t="s">
        <v>548</v>
      </c>
      <c r="AQ29" s="958"/>
      <c r="AR29" s="958"/>
      <c r="AS29" s="958"/>
      <c r="AT29" s="958"/>
      <c r="AU29" s="958" t="s">
        <v>548</v>
      </c>
      <c r="AV29" s="958"/>
      <c r="AW29" s="958"/>
      <c r="AX29" s="958"/>
      <c r="AY29" s="958"/>
      <c r="AZ29" s="1028" t="s">
        <v>548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391</v>
      </c>
      <c r="C30" s="1018"/>
      <c r="D30" s="1018"/>
      <c r="E30" s="1018"/>
      <c r="F30" s="1018"/>
      <c r="G30" s="1018"/>
      <c r="H30" s="1018"/>
      <c r="I30" s="1018"/>
      <c r="J30" s="1018"/>
      <c r="K30" s="1018"/>
      <c r="L30" s="1018"/>
      <c r="M30" s="1018"/>
      <c r="N30" s="1018"/>
      <c r="O30" s="1018"/>
      <c r="P30" s="1019"/>
      <c r="Q30" s="1025">
        <v>66</v>
      </c>
      <c r="R30" s="1026"/>
      <c r="S30" s="1026"/>
      <c r="T30" s="1026"/>
      <c r="U30" s="1026"/>
      <c r="V30" s="1026">
        <v>65</v>
      </c>
      <c r="W30" s="1026"/>
      <c r="X30" s="1026"/>
      <c r="Y30" s="1026"/>
      <c r="Z30" s="1026"/>
      <c r="AA30" s="1026">
        <v>2</v>
      </c>
      <c r="AB30" s="1026"/>
      <c r="AC30" s="1026"/>
      <c r="AD30" s="1026"/>
      <c r="AE30" s="1027"/>
      <c r="AF30" s="1022">
        <v>2</v>
      </c>
      <c r="AG30" s="1023"/>
      <c r="AH30" s="1023"/>
      <c r="AI30" s="1023"/>
      <c r="AJ30" s="1024"/>
      <c r="AK30" s="967">
        <v>20</v>
      </c>
      <c r="AL30" s="958"/>
      <c r="AM30" s="958"/>
      <c r="AN30" s="958"/>
      <c r="AO30" s="958"/>
      <c r="AP30" s="958" t="s">
        <v>548</v>
      </c>
      <c r="AQ30" s="958"/>
      <c r="AR30" s="958"/>
      <c r="AS30" s="958"/>
      <c r="AT30" s="958"/>
      <c r="AU30" s="958" t="s">
        <v>548</v>
      </c>
      <c r="AV30" s="958"/>
      <c r="AW30" s="958"/>
      <c r="AX30" s="958"/>
      <c r="AY30" s="958"/>
      <c r="AZ30" s="1028" t="s">
        <v>548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392</v>
      </c>
      <c r="C31" s="1018"/>
      <c r="D31" s="1018"/>
      <c r="E31" s="1018"/>
      <c r="F31" s="1018"/>
      <c r="G31" s="1018"/>
      <c r="H31" s="1018"/>
      <c r="I31" s="1018"/>
      <c r="J31" s="1018"/>
      <c r="K31" s="1018"/>
      <c r="L31" s="1018"/>
      <c r="M31" s="1018"/>
      <c r="N31" s="1018"/>
      <c r="O31" s="1018"/>
      <c r="P31" s="1019"/>
      <c r="Q31" s="1025">
        <v>178</v>
      </c>
      <c r="R31" s="1026"/>
      <c r="S31" s="1026"/>
      <c r="T31" s="1026"/>
      <c r="U31" s="1026"/>
      <c r="V31" s="1026">
        <v>172</v>
      </c>
      <c r="W31" s="1026"/>
      <c r="X31" s="1026"/>
      <c r="Y31" s="1026"/>
      <c r="Z31" s="1026"/>
      <c r="AA31" s="1026">
        <v>5</v>
      </c>
      <c r="AB31" s="1026"/>
      <c r="AC31" s="1026"/>
      <c r="AD31" s="1026"/>
      <c r="AE31" s="1027"/>
      <c r="AF31" s="1022">
        <v>5</v>
      </c>
      <c r="AG31" s="1023"/>
      <c r="AH31" s="1023"/>
      <c r="AI31" s="1023"/>
      <c r="AJ31" s="1024"/>
      <c r="AK31" s="967">
        <v>31</v>
      </c>
      <c r="AL31" s="958"/>
      <c r="AM31" s="958"/>
      <c r="AN31" s="958"/>
      <c r="AO31" s="958"/>
      <c r="AP31" s="958">
        <v>531</v>
      </c>
      <c r="AQ31" s="958"/>
      <c r="AR31" s="958"/>
      <c r="AS31" s="958"/>
      <c r="AT31" s="958"/>
      <c r="AU31" s="958">
        <v>213</v>
      </c>
      <c r="AV31" s="958"/>
      <c r="AW31" s="958"/>
      <c r="AX31" s="958"/>
      <c r="AY31" s="958"/>
      <c r="AZ31" s="1028" t="s">
        <v>548</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394</v>
      </c>
      <c r="C32" s="1018"/>
      <c r="D32" s="1018"/>
      <c r="E32" s="1018"/>
      <c r="F32" s="1018"/>
      <c r="G32" s="1018"/>
      <c r="H32" s="1018"/>
      <c r="I32" s="1018"/>
      <c r="J32" s="1018"/>
      <c r="K32" s="1018"/>
      <c r="L32" s="1018"/>
      <c r="M32" s="1018"/>
      <c r="N32" s="1018"/>
      <c r="O32" s="1018"/>
      <c r="P32" s="1019"/>
      <c r="Q32" s="1025">
        <v>12</v>
      </c>
      <c r="R32" s="1026"/>
      <c r="S32" s="1026"/>
      <c r="T32" s="1026"/>
      <c r="U32" s="1026"/>
      <c r="V32" s="1026">
        <v>8</v>
      </c>
      <c r="W32" s="1026"/>
      <c r="X32" s="1026"/>
      <c r="Y32" s="1026"/>
      <c r="Z32" s="1026"/>
      <c r="AA32" s="1026">
        <v>4</v>
      </c>
      <c r="AB32" s="1026"/>
      <c r="AC32" s="1026"/>
      <c r="AD32" s="1026"/>
      <c r="AE32" s="1027"/>
      <c r="AF32" s="1022">
        <v>4</v>
      </c>
      <c r="AG32" s="1023"/>
      <c r="AH32" s="1023"/>
      <c r="AI32" s="1023"/>
      <c r="AJ32" s="1024"/>
      <c r="AK32" s="967">
        <v>5</v>
      </c>
      <c r="AL32" s="958"/>
      <c r="AM32" s="958"/>
      <c r="AN32" s="958"/>
      <c r="AO32" s="958"/>
      <c r="AP32" s="958">
        <v>17</v>
      </c>
      <c r="AQ32" s="958"/>
      <c r="AR32" s="958"/>
      <c r="AS32" s="958"/>
      <c r="AT32" s="958"/>
      <c r="AU32" s="958">
        <v>14</v>
      </c>
      <c r="AV32" s="958"/>
      <c r="AW32" s="958"/>
      <c r="AX32" s="958"/>
      <c r="AY32" s="958"/>
      <c r="AZ32" s="1028" t="s">
        <v>548</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395</v>
      </c>
      <c r="C33" s="1018"/>
      <c r="D33" s="1018"/>
      <c r="E33" s="1018"/>
      <c r="F33" s="1018"/>
      <c r="G33" s="1018"/>
      <c r="H33" s="1018"/>
      <c r="I33" s="1018"/>
      <c r="J33" s="1018"/>
      <c r="K33" s="1018"/>
      <c r="L33" s="1018"/>
      <c r="M33" s="1018"/>
      <c r="N33" s="1018"/>
      <c r="O33" s="1018"/>
      <c r="P33" s="1019"/>
      <c r="Q33" s="1025">
        <v>95</v>
      </c>
      <c r="R33" s="1026"/>
      <c r="S33" s="1026"/>
      <c r="T33" s="1026"/>
      <c r="U33" s="1026"/>
      <c r="V33" s="1026">
        <v>89</v>
      </c>
      <c r="W33" s="1026"/>
      <c r="X33" s="1026"/>
      <c r="Y33" s="1026"/>
      <c r="Z33" s="1026"/>
      <c r="AA33" s="1026">
        <v>5</v>
      </c>
      <c r="AB33" s="1026"/>
      <c r="AC33" s="1026"/>
      <c r="AD33" s="1026"/>
      <c r="AE33" s="1027"/>
      <c r="AF33" s="1022">
        <v>5</v>
      </c>
      <c r="AG33" s="1023"/>
      <c r="AH33" s="1023"/>
      <c r="AI33" s="1023"/>
      <c r="AJ33" s="1024"/>
      <c r="AK33" s="967">
        <v>43</v>
      </c>
      <c r="AL33" s="958"/>
      <c r="AM33" s="958"/>
      <c r="AN33" s="958"/>
      <c r="AO33" s="958"/>
      <c r="AP33" s="958">
        <v>233</v>
      </c>
      <c r="AQ33" s="958"/>
      <c r="AR33" s="958"/>
      <c r="AS33" s="958"/>
      <c r="AT33" s="958"/>
      <c r="AU33" s="958">
        <v>210</v>
      </c>
      <c r="AV33" s="958"/>
      <c r="AW33" s="958"/>
      <c r="AX33" s="958"/>
      <c r="AY33" s="958"/>
      <c r="AZ33" s="1028" t="s">
        <v>548</v>
      </c>
      <c r="BA33" s="1028"/>
      <c r="BB33" s="1028"/>
      <c r="BC33" s="1028"/>
      <c r="BD33" s="1028"/>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396</v>
      </c>
      <c r="C34" s="1018"/>
      <c r="D34" s="1018"/>
      <c r="E34" s="1018"/>
      <c r="F34" s="1018"/>
      <c r="G34" s="1018"/>
      <c r="H34" s="1018"/>
      <c r="I34" s="1018"/>
      <c r="J34" s="1018"/>
      <c r="K34" s="1018"/>
      <c r="L34" s="1018"/>
      <c r="M34" s="1018"/>
      <c r="N34" s="1018"/>
      <c r="O34" s="1018"/>
      <c r="P34" s="1019"/>
      <c r="Q34" s="1025">
        <v>264</v>
      </c>
      <c r="R34" s="1026"/>
      <c r="S34" s="1026"/>
      <c r="T34" s="1026"/>
      <c r="U34" s="1026"/>
      <c r="V34" s="1026">
        <v>251</v>
      </c>
      <c r="W34" s="1026"/>
      <c r="X34" s="1026"/>
      <c r="Y34" s="1026"/>
      <c r="Z34" s="1026"/>
      <c r="AA34" s="1026">
        <v>13</v>
      </c>
      <c r="AB34" s="1026"/>
      <c r="AC34" s="1026"/>
      <c r="AD34" s="1026"/>
      <c r="AE34" s="1027"/>
      <c r="AF34" s="1022">
        <v>12</v>
      </c>
      <c r="AG34" s="1023"/>
      <c r="AH34" s="1023"/>
      <c r="AI34" s="1023"/>
      <c r="AJ34" s="1024"/>
      <c r="AK34" s="967">
        <v>101</v>
      </c>
      <c r="AL34" s="958"/>
      <c r="AM34" s="958"/>
      <c r="AN34" s="958"/>
      <c r="AO34" s="958"/>
      <c r="AP34" s="958">
        <v>470</v>
      </c>
      <c r="AQ34" s="958"/>
      <c r="AR34" s="958"/>
      <c r="AS34" s="958"/>
      <c r="AT34" s="958"/>
      <c r="AU34" s="958">
        <v>431</v>
      </c>
      <c r="AV34" s="958"/>
      <c r="AW34" s="958"/>
      <c r="AX34" s="958"/>
      <c r="AY34" s="958"/>
      <c r="AZ34" s="1028" t="s">
        <v>548</v>
      </c>
      <c r="BA34" s="1028"/>
      <c r="BB34" s="1028"/>
      <c r="BC34" s="1028"/>
      <c r="BD34" s="1028"/>
      <c r="BE34" s="959" t="s">
        <v>393</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t="s">
        <v>397</v>
      </c>
      <c r="C35" s="1018"/>
      <c r="D35" s="1018"/>
      <c r="E35" s="1018"/>
      <c r="F35" s="1018"/>
      <c r="G35" s="1018"/>
      <c r="H35" s="1018"/>
      <c r="I35" s="1018"/>
      <c r="J35" s="1018"/>
      <c r="K35" s="1018"/>
      <c r="L35" s="1018"/>
      <c r="M35" s="1018"/>
      <c r="N35" s="1018"/>
      <c r="O35" s="1018"/>
      <c r="P35" s="1019"/>
      <c r="Q35" s="1025">
        <v>34</v>
      </c>
      <c r="R35" s="1026"/>
      <c r="S35" s="1026"/>
      <c r="T35" s="1026"/>
      <c r="U35" s="1026"/>
      <c r="V35" s="1026">
        <v>32</v>
      </c>
      <c r="W35" s="1026"/>
      <c r="X35" s="1026"/>
      <c r="Y35" s="1026"/>
      <c r="Z35" s="1026"/>
      <c r="AA35" s="1026">
        <v>2</v>
      </c>
      <c r="AB35" s="1026"/>
      <c r="AC35" s="1026"/>
      <c r="AD35" s="1026"/>
      <c r="AE35" s="1027"/>
      <c r="AF35" s="1022">
        <v>10</v>
      </c>
      <c r="AG35" s="1023"/>
      <c r="AH35" s="1023"/>
      <c r="AI35" s="1023"/>
      <c r="AJ35" s="1024"/>
      <c r="AK35" s="967" t="s">
        <v>548</v>
      </c>
      <c r="AL35" s="958"/>
      <c r="AM35" s="958"/>
      <c r="AN35" s="958"/>
      <c r="AO35" s="958"/>
      <c r="AP35" s="958" t="s">
        <v>548</v>
      </c>
      <c r="AQ35" s="958"/>
      <c r="AR35" s="958"/>
      <c r="AS35" s="958"/>
      <c r="AT35" s="958"/>
      <c r="AU35" s="958" t="s">
        <v>548</v>
      </c>
      <c r="AV35" s="958"/>
      <c r="AW35" s="958"/>
      <c r="AX35" s="958"/>
      <c r="AY35" s="958"/>
      <c r="AZ35" s="1028" t="s">
        <v>548</v>
      </c>
      <c r="BA35" s="1028"/>
      <c r="BB35" s="1028"/>
      <c r="BC35" s="1028"/>
      <c r="BD35" s="1028"/>
      <c r="BE35" s="959" t="s">
        <v>393</v>
      </c>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103</v>
      </c>
      <c r="AG63" s="946"/>
      <c r="AH63" s="946"/>
      <c r="AI63" s="946"/>
      <c r="AJ63" s="1009"/>
      <c r="AK63" s="1010"/>
      <c r="AL63" s="950"/>
      <c r="AM63" s="950"/>
      <c r="AN63" s="950"/>
      <c r="AO63" s="950"/>
      <c r="AP63" s="946">
        <v>1251</v>
      </c>
      <c r="AQ63" s="946"/>
      <c r="AR63" s="946"/>
      <c r="AS63" s="946"/>
      <c r="AT63" s="946"/>
      <c r="AU63" s="946">
        <v>828</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365</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549</v>
      </c>
      <c r="C68" s="973"/>
      <c r="D68" s="973"/>
      <c r="E68" s="973"/>
      <c r="F68" s="973"/>
      <c r="G68" s="973"/>
      <c r="H68" s="973"/>
      <c r="I68" s="973"/>
      <c r="J68" s="973"/>
      <c r="K68" s="973"/>
      <c r="L68" s="973"/>
      <c r="M68" s="973"/>
      <c r="N68" s="973"/>
      <c r="O68" s="973"/>
      <c r="P68" s="974"/>
      <c r="Q68" s="975">
        <v>722</v>
      </c>
      <c r="R68" s="969"/>
      <c r="S68" s="969"/>
      <c r="T68" s="969"/>
      <c r="U68" s="969"/>
      <c r="V68" s="969">
        <v>641</v>
      </c>
      <c r="W68" s="969"/>
      <c r="X68" s="969"/>
      <c r="Y68" s="969"/>
      <c r="Z68" s="969"/>
      <c r="AA68" s="969">
        <v>81</v>
      </c>
      <c r="AB68" s="969"/>
      <c r="AC68" s="969"/>
      <c r="AD68" s="969"/>
      <c r="AE68" s="969"/>
      <c r="AF68" s="969">
        <v>81</v>
      </c>
      <c r="AG68" s="969"/>
      <c r="AH68" s="969"/>
      <c r="AI68" s="969"/>
      <c r="AJ68" s="969"/>
      <c r="AK68" s="969">
        <v>128</v>
      </c>
      <c r="AL68" s="969"/>
      <c r="AM68" s="969"/>
      <c r="AN68" s="969"/>
      <c r="AO68" s="969"/>
      <c r="AP68" s="969" t="s">
        <v>548</v>
      </c>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550</v>
      </c>
      <c r="C69" s="962"/>
      <c r="D69" s="962"/>
      <c r="E69" s="962"/>
      <c r="F69" s="962"/>
      <c r="G69" s="962"/>
      <c r="H69" s="962"/>
      <c r="I69" s="962"/>
      <c r="J69" s="962"/>
      <c r="K69" s="962"/>
      <c r="L69" s="962"/>
      <c r="M69" s="962"/>
      <c r="N69" s="962"/>
      <c r="O69" s="962"/>
      <c r="P69" s="963"/>
      <c r="Q69" s="964">
        <v>5892</v>
      </c>
      <c r="R69" s="958"/>
      <c r="S69" s="958"/>
      <c r="T69" s="958"/>
      <c r="U69" s="958"/>
      <c r="V69" s="958">
        <v>5654</v>
      </c>
      <c r="W69" s="958"/>
      <c r="X69" s="958"/>
      <c r="Y69" s="958"/>
      <c r="Z69" s="958"/>
      <c r="AA69" s="958">
        <v>238</v>
      </c>
      <c r="AB69" s="958"/>
      <c r="AC69" s="958"/>
      <c r="AD69" s="958"/>
      <c r="AE69" s="958"/>
      <c r="AF69" s="958">
        <v>238</v>
      </c>
      <c r="AG69" s="958"/>
      <c r="AH69" s="958"/>
      <c r="AI69" s="958"/>
      <c r="AJ69" s="958"/>
      <c r="AK69" s="958" t="s">
        <v>548</v>
      </c>
      <c r="AL69" s="958"/>
      <c r="AM69" s="958"/>
      <c r="AN69" s="958"/>
      <c r="AO69" s="958"/>
      <c r="AP69" s="958" t="s">
        <v>548</v>
      </c>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t="s">
        <v>551</v>
      </c>
      <c r="C70" s="962"/>
      <c r="D70" s="962"/>
      <c r="E70" s="962"/>
      <c r="F70" s="962"/>
      <c r="G70" s="962"/>
      <c r="H70" s="962"/>
      <c r="I70" s="962"/>
      <c r="J70" s="962"/>
      <c r="K70" s="962"/>
      <c r="L70" s="962"/>
      <c r="M70" s="962"/>
      <c r="N70" s="962"/>
      <c r="O70" s="962"/>
      <c r="P70" s="963"/>
      <c r="Q70" s="964">
        <v>1726</v>
      </c>
      <c r="R70" s="958"/>
      <c r="S70" s="958"/>
      <c r="T70" s="958"/>
      <c r="U70" s="958"/>
      <c r="V70" s="958">
        <v>1722</v>
      </c>
      <c r="W70" s="958"/>
      <c r="X70" s="958"/>
      <c r="Y70" s="958"/>
      <c r="Z70" s="958"/>
      <c r="AA70" s="958">
        <v>3</v>
      </c>
      <c r="AB70" s="958"/>
      <c r="AC70" s="958"/>
      <c r="AD70" s="958"/>
      <c r="AE70" s="958"/>
      <c r="AF70" s="958">
        <v>3</v>
      </c>
      <c r="AG70" s="958"/>
      <c r="AH70" s="958"/>
      <c r="AI70" s="958"/>
      <c r="AJ70" s="958"/>
      <c r="AK70" s="958">
        <v>38</v>
      </c>
      <c r="AL70" s="958"/>
      <c r="AM70" s="958"/>
      <c r="AN70" s="958"/>
      <c r="AO70" s="958"/>
      <c r="AP70" s="958" t="s">
        <v>548</v>
      </c>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t="s">
        <v>552</v>
      </c>
      <c r="C71" s="962"/>
      <c r="D71" s="962"/>
      <c r="E71" s="962"/>
      <c r="F71" s="962"/>
      <c r="G71" s="962"/>
      <c r="H71" s="962"/>
      <c r="I71" s="962"/>
      <c r="J71" s="962"/>
      <c r="K71" s="962"/>
      <c r="L71" s="962"/>
      <c r="M71" s="962"/>
      <c r="N71" s="962"/>
      <c r="O71" s="962"/>
      <c r="P71" s="963"/>
      <c r="Q71" s="964">
        <v>3</v>
      </c>
      <c r="R71" s="958"/>
      <c r="S71" s="958"/>
      <c r="T71" s="958"/>
      <c r="U71" s="958"/>
      <c r="V71" s="958">
        <v>3</v>
      </c>
      <c r="W71" s="958"/>
      <c r="X71" s="958"/>
      <c r="Y71" s="958"/>
      <c r="Z71" s="958"/>
      <c r="AA71" s="958">
        <v>0</v>
      </c>
      <c r="AB71" s="958"/>
      <c r="AC71" s="958"/>
      <c r="AD71" s="958"/>
      <c r="AE71" s="958"/>
      <c r="AF71" s="958">
        <v>0</v>
      </c>
      <c r="AG71" s="958"/>
      <c r="AH71" s="958"/>
      <c r="AI71" s="958"/>
      <c r="AJ71" s="958"/>
      <c r="AK71" s="958" t="s">
        <v>548</v>
      </c>
      <c r="AL71" s="958"/>
      <c r="AM71" s="958"/>
      <c r="AN71" s="958"/>
      <c r="AO71" s="958"/>
      <c r="AP71" s="958" t="s">
        <v>548</v>
      </c>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t="s">
        <v>553</v>
      </c>
      <c r="C72" s="962"/>
      <c r="D72" s="962"/>
      <c r="E72" s="962"/>
      <c r="F72" s="962"/>
      <c r="G72" s="962"/>
      <c r="H72" s="962"/>
      <c r="I72" s="962"/>
      <c r="J72" s="962"/>
      <c r="K72" s="962"/>
      <c r="L72" s="962"/>
      <c r="M72" s="962"/>
      <c r="N72" s="962"/>
      <c r="O72" s="962"/>
      <c r="P72" s="963"/>
      <c r="Q72" s="964">
        <v>12</v>
      </c>
      <c r="R72" s="958"/>
      <c r="S72" s="958"/>
      <c r="T72" s="958"/>
      <c r="U72" s="958"/>
      <c r="V72" s="958">
        <v>11</v>
      </c>
      <c r="W72" s="958"/>
      <c r="X72" s="958"/>
      <c r="Y72" s="958"/>
      <c r="Z72" s="958"/>
      <c r="AA72" s="958">
        <v>1</v>
      </c>
      <c r="AB72" s="958"/>
      <c r="AC72" s="958"/>
      <c r="AD72" s="958"/>
      <c r="AE72" s="958"/>
      <c r="AF72" s="958">
        <v>1</v>
      </c>
      <c r="AG72" s="958"/>
      <c r="AH72" s="958"/>
      <c r="AI72" s="958"/>
      <c r="AJ72" s="958"/>
      <c r="AK72" s="958" t="s">
        <v>548</v>
      </c>
      <c r="AL72" s="958"/>
      <c r="AM72" s="958"/>
      <c r="AN72" s="958"/>
      <c r="AO72" s="958"/>
      <c r="AP72" s="958" t="s">
        <v>548</v>
      </c>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t="s">
        <v>554</v>
      </c>
      <c r="C73" s="962"/>
      <c r="D73" s="962"/>
      <c r="E73" s="962"/>
      <c r="F73" s="962"/>
      <c r="G73" s="962"/>
      <c r="H73" s="962"/>
      <c r="I73" s="962"/>
      <c r="J73" s="962"/>
      <c r="K73" s="962"/>
      <c r="L73" s="962"/>
      <c r="M73" s="962"/>
      <c r="N73" s="962"/>
      <c r="O73" s="962"/>
      <c r="P73" s="963"/>
      <c r="Q73" s="964">
        <v>846</v>
      </c>
      <c r="R73" s="958"/>
      <c r="S73" s="958"/>
      <c r="T73" s="958"/>
      <c r="U73" s="958"/>
      <c r="V73" s="958">
        <v>789</v>
      </c>
      <c r="W73" s="958"/>
      <c r="X73" s="958"/>
      <c r="Y73" s="958"/>
      <c r="Z73" s="958"/>
      <c r="AA73" s="958">
        <v>57</v>
      </c>
      <c r="AB73" s="958"/>
      <c r="AC73" s="958"/>
      <c r="AD73" s="958"/>
      <c r="AE73" s="958"/>
      <c r="AF73" s="958">
        <v>57</v>
      </c>
      <c r="AG73" s="958"/>
      <c r="AH73" s="958"/>
      <c r="AI73" s="958"/>
      <c r="AJ73" s="958"/>
      <c r="AK73" s="958">
        <v>374</v>
      </c>
      <c r="AL73" s="958"/>
      <c r="AM73" s="958"/>
      <c r="AN73" s="958"/>
      <c r="AO73" s="958"/>
      <c r="AP73" s="958" t="s">
        <v>548</v>
      </c>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t="s">
        <v>555</v>
      </c>
      <c r="C74" s="962"/>
      <c r="D74" s="962"/>
      <c r="E74" s="962"/>
      <c r="F74" s="962"/>
      <c r="G74" s="962"/>
      <c r="H74" s="962"/>
      <c r="I74" s="962"/>
      <c r="J74" s="962"/>
      <c r="K74" s="962"/>
      <c r="L74" s="962"/>
      <c r="M74" s="962"/>
      <c r="N74" s="962"/>
      <c r="O74" s="962"/>
      <c r="P74" s="963"/>
      <c r="Q74" s="964">
        <v>1238</v>
      </c>
      <c r="R74" s="958"/>
      <c r="S74" s="958"/>
      <c r="T74" s="958"/>
      <c r="U74" s="958"/>
      <c r="V74" s="958">
        <v>1143</v>
      </c>
      <c r="W74" s="958"/>
      <c r="X74" s="958"/>
      <c r="Y74" s="958"/>
      <c r="Z74" s="958"/>
      <c r="AA74" s="958">
        <v>95</v>
      </c>
      <c r="AB74" s="958"/>
      <c r="AC74" s="958"/>
      <c r="AD74" s="958"/>
      <c r="AE74" s="958"/>
      <c r="AF74" s="958">
        <v>95</v>
      </c>
      <c r="AG74" s="958"/>
      <c r="AH74" s="958"/>
      <c r="AI74" s="958"/>
      <c r="AJ74" s="958"/>
      <c r="AK74" s="958" t="s">
        <v>548</v>
      </c>
      <c r="AL74" s="958"/>
      <c r="AM74" s="958"/>
      <c r="AN74" s="958"/>
      <c r="AO74" s="958"/>
      <c r="AP74" s="958" t="s">
        <v>548</v>
      </c>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t="s">
        <v>556</v>
      </c>
      <c r="C75" s="962"/>
      <c r="D75" s="962"/>
      <c r="E75" s="962"/>
      <c r="F75" s="962"/>
      <c r="G75" s="962"/>
      <c r="H75" s="962"/>
      <c r="I75" s="962"/>
      <c r="J75" s="962"/>
      <c r="K75" s="962"/>
      <c r="L75" s="962"/>
      <c r="M75" s="962"/>
      <c r="N75" s="962"/>
      <c r="O75" s="962"/>
      <c r="P75" s="963"/>
      <c r="Q75" s="965">
        <v>286479</v>
      </c>
      <c r="R75" s="966"/>
      <c r="S75" s="966"/>
      <c r="T75" s="966"/>
      <c r="U75" s="967"/>
      <c r="V75" s="968">
        <v>283821</v>
      </c>
      <c r="W75" s="966"/>
      <c r="X75" s="966"/>
      <c r="Y75" s="966"/>
      <c r="Z75" s="967"/>
      <c r="AA75" s="968">
        <v>2657</v>
      </c>
      <c r="AB75" s="966"/>
      <c r="AC75" s="966"/>
      <c r="AD75" s="966"/>
      <c r="AE75" s="967"/>
      <c r="AF75" s="968">
        <v>2657</v>
      </c>
      <c r="AG75" s="966"/>
      <c r="AH75" s="966"/>
      <c r="AI75" s="966"/>
      <c r="AJ75" s="967"/>
      <c r="AK75" s="968">
        <v>1846</v>
      </c>
      <c r="AL75" s="966"/>
      <c r="AM75" s="966"/>
      <c r="AN75" s="966"/>
      <c r="AO75" s="967"/>
      <c r="AP75" s="968" t="s">
        <v>548</v>
      </c>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t="s">
        <v>557</v>
      </c>
      <c r="C76" s="962"/>
      <c r="D76" s="962"/>
      <c r="E76" s="962"/>
      <c r="F76" s="962"/>
      <c r="G76" s="962"/>
      <c r="H76" s="962"/>
      <c r="I76" s="962"/>
      <c r="J76" s="962"/>
      <c r="K76" s="962"/>
      <c r="L76" s="962"/>
      <c r="M76" s="962"/>
      <c r="N76" s="962"/>
      <c r="O76" s="962"/>
      <c r="P76" s="963"/>
      <c r="Q76" s="965">
        <v>93</v>
      </c>
      <c r="R76" s="966"/>
      <c r="S76" s="966"/>
      <c r="T76" s="966"/>
      <c r="U76" s="967"/>
      <c r="V76" s="968">
        <v>93</v>
      </c>
      <c r="W76" s="966"/>
      <c r="X76" s="966"/>
      <c r="Y76" s="966"/>
      <c r="Z76" s="967"/>
      <c r="AA76" s="968">
        <v>0</v>
      </c>
      <c r="AB76" s="966"/>
      <c r="AC76" s="966"/>
      <c r="AD76" s="966"/>
      <c r="AE76" s="967"/>
      <c r="AF76" s="968" t="s">
        <v>548</v>
      </c>
      <c r="AG76" s="966"/>
      <c r="AH76" s="966"/>
      <c r="AI76" s="966"/>
      <c r="AJ76" s="967"/>
      <c r="AK76" s="968">
        <v>17</v>
      </c>
      <c r="AL76" s="966"/>
      <c r="AM76" s="966"/>
      <c r="AN76" s="966"/>
      <c r="AO76" s="967"/>
      <c r="AP76" s="968" t="s">
        <v>548</v>
      </c>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3140</v>
      </c>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295</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295</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295</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394932</v>
      </c>
      <c r="AB110" s="876"/>
      <c r="AC110" s="876"/>
      <c r="AD110" s="876"/>
      <c r="AE110" s="877"/>
      <c r="AF110" s="878">
        <v>392926</v>
      </c>
      <c r="AG110" s="876"/>
      <c r="AH110" s="876"/>
      <c r="AI110" s="876"/>
      <c r="AJ110" s="877"/>
      <c r="AK110" s="878">
        <v>404760</v>
      </c>
      <c r="AL110" s="876"/>
      <c r="AM110" s="876"/>
      <c r="AN110" s="876"/>
      <c r="AO110" s="877"/>
      <c r="AP110" s="879">
        <v>20.5</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3027473</v>
      </c>
      <c r="BR110" s="829"/>
      <c r="BS110" s="829"/>
      <c r="BT110" s="829"/>
      <c r="BU110" s="829"/>
      <c r="BV110" s="829">
        <v>2782843</v>
      </c>
      <c r="BW110" s="829"/>
      <c r="BX110" s="829"/>
      <c r="BY110" s="829"/>
      <c r="BZ110" s="829"/>
      <c r="CA110" s="829">
        <v>2558578</v>
      </c>
      <c r="CB110" s="829"/>
      <c r="CC110" s="829"/>
      <c r="CD110" s="829"/>
      <c r="CE110" s="829"/>
      <c r="CF110" s="853">
        <v>129.80000000000001</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1434</v>
      </c>
      <c r="BR111" s="804"/>
      <c r="BS111" s="804"/>
      <c r="BT111" s="804"/>
      <c r="BU111" s="804"/>
      <c r="BV111" s="804">
        <v>716</v>
      </c>
      <c r="BW111" s="804"/>
      <c r="BX111" s="804"/>
      <c r="BY111" s="804"/>
      <c r="BZ111" s="804"/>
      <c r="CA111" s="804" t="s">
        <v>122</v>
      </c>
      <c r="CB111" s="804"/>
      <c r="CC111" s="804"/>
      <c r="CD111" s="804"/>
      <c r="CE111" s="804"/>
      <c r="CF111" s="862" t="s">
        <v>122</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901534</v>
      </c>
      <c r="BR112" s="804"/>
      <c r="BS112" s="804"/>
      <c r="BT112" s="804"/>
      <c r="BU112" s="804"/>
      <c r="BV112" s="804">
        <v>827313</v>
      </c>
      <c r="BW112" s="804"/>
      <c r="BX112" s="804"/>
      <c r="BY112" s="804"/>
      <c r="BZ112" s="804"/>
      <c r="CA112" s="804">
        <v>868884</v>
      </c>
      <c r="CB112" s="804"/>
      <c r="CC112" s="804"/>
      <c r="CD112" s="804"/>
      <c r="CE112" s="804"/>
      <c r="CF112" s="862">
        <v>44.1</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155625</v>
      </c>
      <c r="AB113" s="906"/>
      <c r="AC113" s="906"/>
      <c r="AD113" s="906"/>
      <c r="AE113" s="907"/>
      <c r="AF113" s="908">
        <v>148190</v>
      </c>
      <c r="AG113" s="906"/>
      <c r="AH113" s="906"/>
      <c r="AI113" s="906"/>
      <c r="AJ113" s="907"/>
      <c r="AK113" s="908">
        <v>147318</v>
      </c>
      <c r="AL113" s="906"/>
      <c r="AM113" s="906"/>
      <c r="AN113" s="906"/>
      <c r="AO113" s="907"/>
      <c r="AP113" s="909">
        <v>7.5</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t="s">
        <v>122</v>
      </c>
      <c r="BW113" s="804"/>
      <c r="BX113" s="804"/>
      <c r="BY113" s="804"/>
      <c r="BZ113" s="804"/>
      <c r="CA113" s="804" t="s">
        <v>122</v>
      </c>
      <c r="CB113" s="804"/>
      <c r="CC113" s="804"/>
      <c r="CD113" s="804"/>
      <c r="CE113" s="804"/>
      <c r="CF113" s="862" t="s">
        <v>122</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t="s">
        <v>122</v>
      </c>
      <c r="AG114" s="767"/>
      <c r="AH114" s="767"/>
      <c r="AI114" s="767"/>
      <c r="AJ114" s="768"/>
      <c r="AK114" s="769" t="s">
        <v>122</v>
      </c>
      <c r="AL114" s="767"/>
      <c r="AM114" s="767"/>
      <c r="AN114" s="767"/>
      <c r="AO114" s="768"/>
      <c r="AP114" s="811" t="s">
        <v>122</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405168</v>
      </c>
      <c r="BR114" s="804"/>
      <c r="BS114" s="804"/>
      <c r="BT114" s="804"/>
      <c r="BU114" s="804"/>
      <c r="BV114" s="804">
        <v>308142</v>
      </c>
      <c r="BW114" s="804"/>
      <c r="BX114" s="804"/>
      <c r="BY114" s="804"/>
      <c r="BZ114" s="804"/>
      <c r="CA114" s="804">
        <v>406325</v>
      </c>
      <c r="CB114" s="804"/>
      <c r="CC114" s="804"/>
      <c r="CD114" s="804"/>
      <c r="CE114" s="804"/>
      <c r="CF114" s="862">
        <v>20.6</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550557</v>
      </c>
      <c r="AB117" s="890"/>
      <c r="AC117" s="890"/>
      <c r="AD117" s="890"/>
      <c r="AE117" s="891"/>
      <c r="AF117" s="892">
        <v>541116</v>
      </c>
      <c r="AG117" s="890"/>
      <c r="AH117" s="890"/>
      <c r="AI117" s="890"/>
      <c r="AJ117" s="891"/>
      <c r="AK117" s="892">
        <v>552078</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295</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v>1434</v>
      </c>
      <c r="DH118" s="767"/>
      <c r="DI118" s="767"/>
      <c r="DJ118" s="767"/>
      <c r="DK118" s="768"/>
      <c r="DL118" s="769">
        <v>716</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178</v>
      </c>
      <c r="BA119" s="247"/>
      <c r="BB119" s="247"/>
      <c r="BC119" s="247"/>
      <c r="BD119" s="247"/>
      <c r="BE119" s="247"/>
      <c r="BF119" s="247"/>
      <c r="BG119" s="247"/>
      <c r="BH119" s="247"/>
      <c r="BI119" s="247"/>
      <c r="BJ119" s="247"/>
      <c r="BK119" s="247"/>
      <c r="BL119" s="247"/>
      <c r="BM119" s="247"/>
      <c r="BN119" s="247"/>
      <c r="BO119" s="864" t="s">
        <v>444</v>
      </c>
      <c r="BP119" s="865"/>
      <c r="BQ119" s="866">
        <v>4335609</v>
      </c>
      <c r="BR119" s="832"/>
      <c r="BS119" s="832"/>
      <c r="BT119" s="832"/>
      <c r="BU119" s="832"/>
      <c r="BV119" s="832">
        <v>3919014</v>
      </c>
      <c r="BW119" s="832"/>
      <c r="BX119" s="832"/>
      <c r="BY119" s="832"/>
      <c r="BZ119" s="832"/>
      <c r="CA119" s="832">
        <v>3833787</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2764860</v>
      </c>
      <c r="BR120" s="829"/>
      <c r="BS120" s="829"/>
      <c r="BT120" s="829"/>
      <c r="BU120" s="829"/>
      <c r="BV120" s="829">
        <v>2866033</v>
      </c>
      <c r="BW120" s="829"/>
      <c r="BX120" s="829"/>
      <c r="BY120" s="829"/>
      <c r="BZ120" s="829"/>
      <c r="CA120" s="829">
        <v>3002226</v>
      </c>
      <c r="CB120" s="829"/>
      <c r="CC120" s="829"/>
      <c r="CD120" s="829"/>
      <c r="CE120" s="829"/>
      <c r="CF120" s="853">
        <v>152.30000000000001</v>
      </c>
      <c r="CG120" s="854"/>
      <c r="CH120" s="854"/>
      <c r="CI120" s="854"/>
      <c r="CJ120" s="854"/>
      <c r="CK120" s="855" t="s">
        <v>448</v>
      </c>
      <c r="CL120" s="839"/>
      <c r="CM120" s="839"/>
      <c r="CN120" s="839"/>
      <c r="CO120" s="840"/>
      <c r="CP120" s="859" t="s">
        <v>396</v>
      </c>
      <c r="CQ120" s="860"/>
      <c r="CR120" s="860"/>
      <c r="CS120" s="860"/>
      <c r="CT120" s="860"/>
      <c r="CU120" s="860"/>
      <c r="CV120" s="860"/>
      <c r="CW120" s="860"/>
      <c r="CX120" s="860"/>
      <c r="CY120" s="860"/>
      <c r="CZ120" s="860"/>
      <c r="DA120" s="860"/>
      <c r="DB120" s="860"/>
      <c r="DC120" s="860"/>
      <c r="DD120" s="860"/>
      <c r="DE120" s="860"/>
      <c r="DF120" s="861"/>
      <c r="DG120" s="848">
        <v>485679</v>
      </c>
      <c r="DH120" s="829"/>
      <c r="DI120" s="829"/>
      <c r="DJ120" s="829"/>
      <c r="DK120" s="829"/>
      <c r="DL120" s="829">
        <v>438018</v>
      </c>
      <c r="DM120" s="829"/>
      <c r="DN120" s="829"/>
      <c r="DO120" s="829"/>
      <c r="DP120" s="829"/>
      <c r="DQ120" s="829">
        <v>431308</v>
      </c>
      <c r="DR120" s="829"/>
      <c r="DS120" s="829"/>
      <c r="DT120" s="829"/>
      <c r="DU120" s="829"/>
      <c r="DV120" s="830">
        <v>21.9</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148630</v>
      </c>
      <c r="DH121" s="804"/>
      <c r="DI121" s="804"/>
      <c r="DJ121" s="804"/>
      <c r="DK121" s="804"/>
      <c r="DL121" s="804">
        <v>151997</v>
      </c>
      <c r="DM121" s="804"/>
      <c r="DN121" s="804"/>
      <c r="DO121" s="804"/>
      <c r="DP121" s="804"/>
      <c r="DQ121" s="804">
        <v>212766</v>
      </c>
      <c r="DR121" s="804"/>
      <c r="DS121" s="804"/>
      <c r="DT121" s="804"/>
      <c r="DU121" s="804"/>
      <c r="DV121" s="781">
        <v>10.8</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3060864</v>
      </c>
      <c r="BR122" s="832"/>
      <c r="BS122" s="832"/>
      <c r="BT122" s="832"/>
      <c r="BU122" s="832"/>
      <c r="BV122" s="832">
        <v>2849382</v>
      </c>
      <c r="BW122" s="832"/>
      <c r="BX122" s="832"/>
      <c r="BY122" s="832"/>
      <c r="BZ122" s="832"/>
      <c r="CA122" s="832">
        <v>2647718</v>
      </c>
      <c r="CB122" s="832"/>
      <c r="CC122" s="832"/>
      <c r="CD122" s="832"/>
      <c r="CE122" s="832"/>
      <c r="CF122" s="833">
        <v>134.30000000000001</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803">
        <v>249070</v>
      </c>
      <c r="DH122" s="804"/>
      <c r="DI122" s="804"/>
      <c r="DJ122" s="804"/>
      <c r="DK122" s="804"/>
      <c r="DL122" s="804">
        <v>221786</v>
      </c>
      <c r="DM122" s="804"/>
      <c r="DN122" s="804"/>
      <c r="DO122" s="804"/>
      <c r="DP122" s="804"/>
      <c r="DQ122" s="804">
        <v>210397</v>
      </c>
      <c r="DR122" s="804"/>
      <c r="DS122" s="804"/>
      <c r="DT122" s="804"/>
      <c r="DU122" s="804"/>
      <c r="DV122" s="781">
        <v>10.7</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178</v>
      </c>
      <c r="BA123" s="247"/>
      <c r="BB123" s="247"/>
      <c r="BC123" s="247"/>
      <c r="BD123" s="247"/>
      <c r="BE123" s="247"/>
      <c r="BF123" s="247"/>
      <c r="BG123" s="247"/>
      <c r="BH123" s="247"/>
      <c r="BI123" s="247"/>
      <c r="BJ123" s="247"/>
      <c r="BK123" s="247"/>
      <c r="BL123" s="247"/>
      <c r="BM123" s="247"/>
      <c r="BN123" s="247"/>
      <c r="BO123" s="864" t="s">
        <v>452</v>
      </c>
      <c r="BP123" s="865"/>
      <c r="BQ123" s="819">
        <v>5825724</v>
      </c>
      <c r="BR123" s="820"/>
      <c r="BS123" s="820"/>
      <c r="BT123" s="820"/>
      <c r="BU123" s="820"/>
      <c r="BV123" s="820">
        <v>5715415</v>
      </c>
      <c r="BW123" s="820"/>
      <c r="BX123" s="820"/>
      <c r="BY123" s="820"/>
      <c r="BZ123" s="820"/>
      <c r="CA123" s="820">
        <v>5649944</v>
      </c>
      <c r="CB123" s="820"/>
      <c r="CC123" s="820"/>
      <c r="CD123" s="820"/>
      <c r="CE123" s="820"/>
      <c r="CF123" s="735"/>
      <c r="CG123" s="736"/>
      <c r="CH123" s="736"/>
      <c r="CI123" s="736"/>
      <c r="CJ123" s="821"/>
      <c r="CK123" s="856"/>
      <c r="CL123" s="842"/>
      <c r="CM123" s="842"/>
      <c r="CN123" s="842"/>
      <c r="CO123" s="843"/>
      <c r="CP123" s="822" t="s">
        <v>394</v>
      </c>
      <c r="CQ123" s="823"/>
      <c r="CR123" s="823"/>
      <c r="CS123" s="823"/>
      <c r="CT123" s="823"/>
      <c r="CU123" s="823"/>
      <c r="CV123" s="823"/>
      <c r="CW123" s="823"/>
      <c r="CX123" s="823"/>
      <c r="CY123" s="823"/>
      <c r="CZ123" s="823"/>
      <c r="DA123" s="823"/>
      <c r="DB123" s="823"/>
      <c r="DC123" s="823"/>
      <c r="DD123" s="823"/>
      <c r="DE123" s="823"/>
      <c r="DF123" s="824"/>
      <c r="DG123" s="766">
        <v>18155</v>
      </c>
      <c r="DH123" s="767"/>
      <c r="DI123" s="767"/>
      <c r="DJ123" s="767"/>
      <c r="DK123" s="768"/>
      <c r="DL123" s="769">
        <v>15512</v>
      </c>
      <c r="DM123" s="767"/>
      <c r="DN123" s="767"/>
      <c r="DO123" s="767"/>
      <c r="DP123" s="768"/>
      <c r="DQ123" s="769">
        <v>14413</v>
      </c>
      <c r="DR123" s="767"/>
      <c r="DS123" s="767"/>
      <c r="DT123" s="767"/>
      <c r="DU123" s="768"/>
      <c r="DV123" s="811">
        <v>0.7</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2500</v>
      </c>
      <c r="AB128" s="788"/>
      <c r="AC128" s="788"/>
      <c r="AD128" s="788"/>
      <c r="AE128" s="789"/>
      <c r="AF128" s="790">
        <v>2557</v>
      </c>
      <c r="AG128" s="788"/>
      <c r="AH128" s="788"/>
      <c r="AI128" s="788"/>
      <c r="AJ128" s="789"/>
      <c r="AK128" s="790">
        <v>2557</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2395006</v>
      </c>
      <c r="AB129" s="767"/>
      <c r="AC129" s="767"/>
      <c r="AD129" s="767"/>
      <c r="AE129" s="768"/>
      <c r="AF129" s="769">
        <v>2301196</v>
      </c>
      <c r="AG129" s="767"/>
      <c r="AH129" s="767"/>
      <c r="AI129" s="767"/>
      <c r="AJ129" s="768"/>
      <c r="AK129" s="769">
        <v>2336643</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379859</v>
      </c>
      <c r="AB130" s="767"/>
      <c r="AC130" s="767"/>
      <c r="AD130" s="767"/>
      <c r="AE130" s="768"/>
      <c r="AF130" s="769">
        <v>368132</v>
      </c>
      <c r="AG130" s="767"/>
      <c r="AH130" s="767"/>
      <c r="AI130" s="767"/>
      <c r="AJ130" s="768"/>
      <c r="AK130" s="769">
        <v>365565</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8.8000000000000007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2015147</v>
      </c>
      <c r="AB131" s="751"/>
      <c r="AC131" s="751"/>
      <c r="AD131" s="751"/>
      <c r="AE131" s="752"/>
      <c r="AF131" s="753">
        <v>1933064</v>
      </c>
      <c r="AG131" s="751"/>
      <c r="AH131" s="751"/>
      <c r="AI131" s="751"/>
      <c r="AJ131" s="752"/>
      <c r="AK131" s="753">
        <v>1971078</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8.3466863710000005</v>
      </c>
      <c r="AB132" s="732"/>
      <c r="AC132" s="732"/>
      <c r="AD132" s="732"/>
      <c r="AE132" s="733"/>
      <c r="AF132" s="734">
        <v>8.8164178730000007</v>
      </c>
      <c r="AG132" s="732"/>
      <c r="AH132" s="732"/>
      <c r="AI132" s="732"/>
      <c r="AJ132" s="733"/>
      <c r="AK132" s="734">
        <v>9.3327610580000009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9.1999999999999993</v>
      </c>
      <c r="AB133" s="711"/>
      <c r="AC133" s="711"/>
      <c r="AD133" s="711"/>
      <c r="AE133" s="712"/>
      <c r="AF133" s="710">
        <v>8.9</v>
      </c>
      <c r="AG133" s="711"/>
      <c r="AH133" s="711"/>
      <c r="AI133" s="711"/>
      <c r="AJ133" s="712"/>
      <c r="AK133" s="710">
        <v>8.8000000000000007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9p9h4CDu2B+w/x/qwDHeJV8kYv77Un5nftIGs5S6OYlLF1AozteeYB3gbXhGtCH+xMmNYS7IAUh2/W7DToHNg==" saltValue="n9vpbIR3YLOHmBdPBKE57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NokIdZTk5nHeYaj2xdC2JwwxK5WQ0uGt/6FW2FRjgJMBvZrDnESXjAZ8h6rrvJB1QrOFb6IW3M71dM2q1qQLBw==" saltValue="y9HJhofPIY1LWAtQI2qP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CoJ7a9Kuk3tjMxLEZtTnAHqVX4sxEM/oaB2BQ3L1U/O35BUdcK09BXvH/Q6byuZRsQwphF9KbJ44+5RjUt9oQ==" saltValue="cb+Z/n6omZiGBUdXTUk/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5" t="s">
        <v>481</v>
      </c>
      <c r="AP7" s="265"/>
      <c r="AQ7" s="266" t="s">
        <v>482</v>
      </c>
      <c r="AR7" s="267"/>
    </row>
    <row r="8" spans="1:46" x14ac:dyDescent="0.15">
      <c r="A8" s="259"/>
      <c r="AK8" s="268"/>
      <c r="AL8" s="269"/>
      <c r="AM8" s="269"/>
      <c r="AN8" s="270"/>
      <c r="AO8" s="1106"/>
      <c r="AP8" s="271" t="s">
        <v>483</v>
      </c>
      <c r="AQ8" s="272" t="s">
        <v>484</v>
      </c>
      <c r="AR8" s="273" t="s">
        <v>485</v>
      </c>
    </row>
    <row r="9" spans="1:46" x14ac:dyDescent="0.15">
      <c r="A9" s="259"/>
      <c r="AK9" s="1117" t="s">
        <v>486</v>
      </c>
      <c r="AL9" s="1118"/>
      <c r="AM9" s="1118"/>
      <c r="AN9" s="1119"/>
      <c r="AO9" s="274">
        <v>657689</v>
      </c>
      <c r="AP9" s="274">
        <v>164587</v>
      </c>
      <c r="AQ9" s="275">
        <v>217348</v>
      </c>
      <c r="AR9" s="276">
        <v>-24.3</v>
      </c>
    </row>
    <row r="10" spans="1:46" ht="13.5" customHeight="1" x14ac:dyDescent="0.15">
      <c r="A10" s="259"/>
      <c r="AK10" s="1117" t="s">
        <v>487</v>
      </c>
      <c r="AL10" s="1118"/>
      <c r="AM10" s="1118"/>
      <c r="AN10" s="1119"/>
      <c r="AO10" s="277">
        <v>4275</v>
      </c>
      <c r="AP10" s="277">
        <v>1070</v>
      </c>
      <c r="AQ10" s="278">
        <v>32038</v>
      </c>
      <c r="AR10" s="279">
        <v>-96.7</v>
      </c>
    </row>
    <row r="11" spans="1:46" ht="13.5" customHeight="1" x14ac:dyDescent="0.15">
      <c r="A11" s="259"/>
      <c r="AK11" s="1117" t="s">
        <v>488</v>
      </c>
      <c r="AL11" s="1118"/>
      <c r="AM11" s="1118"/>
      <c r="AN11" s="1119"/>
      <c r="AO11" s="277" t="s">
        <v>489</v>
      </c>
      <c r="AP11" s="277" t="s">
        <v>489</v>
      </c>
      <c r="AQ11" s="278">
        <v>835</v>
      </c>
      <c r="AR11" s="279" t="s">
        <v>489</v>
      </c>
    </row>
    <row r="12" spans="1:46" ht="13.5" customHeight="1" x14ac:dyDescent="0.15">
      <c r="A12" s="259"/>
      <c r="AK12" s="1117" t="s">
        <v>490</v>
      </c>
      <c r="AL12" s="1118"/>
      <c r="AM12" s="1118"/>
      <c r="AN12" s="1119"/>
      <c r="AO12" s="277" t="s">
        <v>489</v>
      </c>
      <c r="AP12" s="277" t="s">
        <v>489</v>
      </c>
      <c r="AQ12" s="278" t="s">
        <v>489</v>
      </c>
      <c r="AR12" s="279" t="s">
        <v>489</v>
      </c>
    </row>
    <row r="13" spans="1:46" ht="13.5" customHeight="1" x14ac:dyDescent="0.15">
      <c r="A13" s="259"/>
      <c r="AK13" s="1117" t="s">
        <v>491</v>
      </c>
      <c r="AL13" s="1118"/>
      <c r="AM13" s="1118"/>
      <c r="AN13" s="1119"/>
      <c r="AO13" s="277">
        <v>21707</v>
      </c>
      <c r="AP13" s="277">
        <v>5432</v>
      </c>
      <c r="AQ13" s="278">
        <v>7824</v>
      </c>
      <c r="AR13" s="279">
        <v>-30.6</v>
      </c>
    </row>
    <row r="14" spans="1:46" ht="13.5" customHeight="1" x14ac:dyDescent="0.15">
      <c r="A14" s="259"/>
      <c r="AK14" s="1117" t="s">
        <v>492</v>
      </c>
      <c r="AL14" s="1118"/>
      <c r="AM14" s="1118"/>
      <c r="AN14" s="1119"/>
      <c r="AO14" s="277" t="s">
        <v>489</v>
      </c>
      <c r="AP14" s="277" t="s">
        <v>489</v>
      </c>
      <c r="AQ14" s="278">
        <v>4511</v>
      </c>
      <c r="AR14" s="279" t="s">
        <v>489</v>
      </c>
    </row>
    <row r="15" spans="1:46" ht="13.5" customHeight="1" x14ac:dyDescent="0.15">
      <c r="A15" s="259"/>
      <c r="AK15" s="1120" t="s">
        <v>493</v>
      </c>
      <c r="AL15" s="1121"/>
      <c r="AM15" s="1121"/>
      <c r="AN15" s="1122"/>
      <c r="AO15" s="277">
        <v>-50162</v>
      </c>
      <c r="AP15" s="277">
        <v>-12553</v>
      </c>
      <c r="AQ15" s="278">
        <v>-13520</v>
      </c>
      <c r="AR15" s="279">
        <v>-7.2</v>
      </c>
    </row>
    <row r="16" spans="1:46" x14ac:dyDescent="0.15">
      <c r="A16" s="259"/>
      <c r="AK16" s="1120" t="s">
        <v>178</v>
      </c>
      <c r="AL16" s="1121"/>
      <c r="AM16" s="1121"/>
      <c r="AN16" s="1122"/>
      <c r="AO16" s="277">
        <v>633509</v>
      </c>
      <c r="AP16" s="277">
        <v>158536</v>
      </c>
      <c r="AQ16" s="278">
        <v>249036</v>
      </c>
      <c r="AR16" s="279">
        <v>-36.299999999999997</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3" t="s">
        <v>498</v>
      </c>
      <c r="AL21" s="1124"/>
      <c r="AM21" s="1124"/>
      <c r="AN21" s="1125"/>
      <c r="AO21" s="289">
        <v>15.02</v>
      </c>
      <c r="AP21" s="290">
        <v>21</v>
      </c>
      <c r="AQ21" s="291">
        <v>-5.98</v>
      </c>
      <c r="AS21" s="292"/>
      <c r="AT21" s="288"/>
    </row>
    <row r="22" spans="1:46" s="260" customFormat="1" x14ac:dyDescent="0.15">
      <c r="A22" s="288"/>
      <c r="AK22" s="1123" t="s">
        <v>499</v>
      </c>
      <c r="AL22" s="1124"/>
      <c r="AM22" s="1124"/>
      <c r="AN22" s="1125"/>
      <c r="AO22" s="293">
        <v>95</v>
      </c>
      <c r="AP22" s="294">
        <v>95.5</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500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5" t="s">
        <v>481</v>
      </c>
      <c r="AP30" s="265"/>
      <c r="AQ30" s="266" t="s">
        <v>482</v>
      </c>
      <c r="AR30" s="267"/>
    </row>
    <row r="31" spans="1:46" x14ac:dyDescent="0.15">
      <c r="A31" s="259"/>
      <c r="AK31" s="268"/>
      <c r="AL31" s="269"/>
      <c r="AM31" s="269"/>
      <c r="AN31" s="270"/>
      <c r="AO31" s="1106"/>
      <c r="AP31" s="271" t="s">
        <v>483</v>
      </c>
      <c r="AQ31" s="272" t="s">
        <v>484</v>
      </c>
      <c r="AR31" s="273" t="s">
        <v>485</v>
      </c>
    </row>
    <row r="32" spans="1:46" ht="27" customHeight="1" x14ac:dyDescent="0.15">
      <c r="A32" s="259"/>
      <c r="AK32" s="1107" t="s">
        <v>503</v>
      </c>
      <c r="AL32" s="1108"/>
      <c r="AM32" s="1108"/>
      <c r="AN32" s="1109"/>
      <c r="AO32" s="303">
        <v>404760</v>
      </c>
      <c r="AP32" s="303">
        <v>101291</v>
      </c>
      <c r="AQ32" s="304">
        <v>141939</v>
      </c>
      <c r="AR32" s="305">
        <v>-28.6</v>
      </c>
    </row>
    <row r="33" spans="1:46" ht="13.5" customHeight="1" x14ac:dyDescent="0.15">
      <c r="A33" s="259"/>
      <c r="AK33" s="1107" t="s">
        <v>504</v>
      </c>
      <c r="AL33" s="1108"/>
      <c r="AM33" s="1108"/>
      <c r="AN33" s="1109"/>
      <c r="AO33" s="303" t="s">
        <v>489</v>
      </c>
      <c r="AP33" s="303" t="s">
        <v>489</v>
      </c>
      <c r="AQ33" s="304" t="s">
        <v>489</v>
      </c>
      <c r="AR33" s="305" t="s">
        <v>489</v>
      </c>
    </row>
    <row r="34" spans="1:46" ht="27" customHeight="1" x14ac:dyDescent="0.15">
      <c r="A34" s="259"/>
      <c r="AK34" s="1107" t="s">
        <v>505</v>
      </c>
      <c r="AL34" s="1108"/>
      <c r="AM34" s="1108"/>
      <c r="AN34" s="1109"/>
      <c r="AO34" s="303" t="s">
        <v>489</v>
      </c>
      <c r="AP34" s="303" t="s">
        <v>489</v>
      </c>
      <c r="AQ34" s="304" t="s">
        <v>489</v>
      </c>
      <c r="AR34" s="305" t="s">
        <v>489</v>
      </c>
    </row>
    <row r="35" spans="1:46" ht="27" customHeight="1" x14ac:dyDescent="0.15">
      <c r="A35" s="259"/>
      <c r="AK35" s="1107" t="s">
        <v>506</v>
      </c>
      <c r="AL35" s="1108"/>
      <c r="AM35" s="1108"/>
      <c r="AN35" s="1109"/>
      <c r="AO35" s="303">
        <v>147318</v>
      </c>
      <c r="AP35" s="303">
        <v>36866</v>
      </c>
      <c r="AQ35" s="304">
        <v>33103</v>
      </c>
      <c r="AR35" s="305">
        <v>11.4</v>
      </c>
    </row>
    <row r="36" spans="1:46" ht="27" customHeight="1" x14ac:dyDescent="0.15">
      <c r="A36" s="259"/>
      <c r="AK36" s="1107" t="s">
        <v>507</v>
      </c>
      <c r="AL36" s="1108"/>
      <c r="AM36" s="1108"/>
      <c r="AN36" s="1109"/>
      <c r="AO36" s="303" t="s">
        <v>489</v>
      </c>
      <c r="AP36" s="303" t="s">
        <v>489</v>
      </c>
      <c r="AQ36" s="304">
        <v>3141</v>
      </c>
      <c r="AR36" s="305" t="s">
        <v>489</v>
      </c>
    </row>
    <row r="37" spans="1:46" ht="13.5" customHeight="1" x14ac:dyDescent="0.15">
      <c r="A37" s="259"/>
      <c r="AK37" s="1107" t="s">
        <v>508</v>
      </c>
      <c r="AL37" s="1108"/>
      <c r="AM37" s="1108"/>
      <c r="AN37" s="1109"/>
      <c r="AO37" s="303" t="s">
        <v>489</v>
      </c>
      <c r="AP37" s="303" t="s">
        <v>489</v>
      </c>
      <c r="AQ37" s="304">
        <v>429</v>
      </c>
      <c r="AR37" s="305" t="s">
        <v>489</v>
      </c>
    </row>
    <row r="38" spans="1:46" ht="27" customHeight="1" x14ac:dyDescent="0.15">
      <c r="A38" s="259"/>
      <c r="AK38" s="1110" t="s">
        <v>509</v>
      </c>
      <c r="AL38" s="1111"/>
      <c r="AM38" s="1111"/>
      <c r="AN38" s="1112"/>
      <c r="AO38" s="306" t="s">
        <v>489</v>
      </c>
      <c r="AP38" s="306" t="s">
        <v>489</v>
      </c>
      <c r="AQ38" s="307">
        <v>16</v>
      </c>
      <c r="AR38" s="295" t="s">
        <v>489</v>
      </c>
      <c r="AS38" s="302"/>
    </row>
    <row r="39" spans="1:46" x14ac:dyDescent="0.15">
      <c r="A39" s="259"/>
      <c r="AK39" s="1110" t="s">
        <v>510</v>
      </c>
      <c r="AL39" s="1111"/>
      <c r="AM39" s="1111"/>
      <c r="AN39" s="1112"/>
      <c r="AO39" s="303">
        <v>-2557</v>
      </c>
      <c r="AP39" s="303">
        <v>-640</v>
      </c>
      <c r="AQ39" s="304">
        <v>-2776</v>
      </c>
      <c r="AR39" s="305">
        <v>-76.900000000000006</v>
      </c>
      <c r="AS39" s="302"/>
    </row>
    <row r="40" spans="1:46" ht="27" customHeight="1" x14ac:dyDescent="0.15">
      <c r="A40" s="259"/>
      <c r="AK40" s="1107" t="s">
        <v>511</v>
      </c>
      <c r="AL40" s="1108"/>
      <c r="AM40" s="1108"/>
      <c r="AN40" s="1109"/>
      <c r="AO40" s="303">
        <v>-365565</v>
      </c>
      <c r="AP40" s="303">
        <v>-91483</v>
      </c>
      <c r="AQ40" s="304">
        <v>-127875</v>
      </c>
      <c r="AR40" s="305">
        <v>-28.5</v>
      </c>
      <c r="AS40" s="302"/>
    </row>
    <row r="41" spans="1:46" x14ac:dyDescent="0.15">
      <c r="A41" s="259"/>
      <c r="AK41" s="1113" t="s">
        <v>288</v>
      </c>
      <c r="AL41" s="1114"/>
      <c r="AM41" s="1114"/>
      <c r="AN41" s="1115"/>
      <c r="AO41" s="303">
        <v>183956</v>
      </c>
      <c r="AP41" s="303">
        <v>46035</v>
      </c>
      <c r="AQ41" s="304">
        <v>47977</v>
      </c>
      <c r="AR41" s="305">
        <v>-4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0" t="s">
        <v>481</v>
      </c>
      <c r="AN49" s="1102" t="s">
        <v>514</v>
      </c>
      <c r="AO49" s="1103"/>
      <c r="AP49" s="1103"/>
      <c r="AQ49" s="1103"/>
      <c r="AR49" s="1104"/>
    </row>
    <row r="50" spans="1:44" x14ac:dyDescent="0.15">
      <c r="A50" s="259"/>
      <c r="AK50" s="317"/>
      <c r="AL50" s="318"/>
      <c r="AM50" s="1101"/>
      <c r="AN50" s="319" t="s">
        <v>515</v>
      </c>
      <c r="AO50" s="320" t="s">
        <v>516</v>
      </c>
      <c r="AP50" s="321" t="s">
        <v>517</v>
      </c>
      <c r="AQ50" s="322" t="s">
        <v>518</v>
      </c>
      <c r="AR50" s="323" t="s">
        <v>519</v>
      </c>
    </row>
    <row r="51" spans="1:44" x14ac:dyDescent="0.15">
      <c r="A51" s="259"/>
      <c r="AK51" s="315" t="s">
        <v>520</v>
      </c>
      <c r="AL51" s="316"/>
      <c r="AM51" s="324">
        <v>450968</v>
      </c>
      <c r="AN51" s="325">
        <v>104150</v>
      </c>
      <c r="AO51" s="326">
        <v>-6</v>
      </c>
      <c r="AP51" s="327">
        <v>264232</v>
      </c>
      <c r="AQ51" s="328">
        <v>15.8</v>
      </c>
      <c r="AR51" s="329">
        <v>-21.8</v>
      </c>
    </row>
    <row r="52" spans="1:44" x14ac:dyDescent="0.15">
      <c r="A52" s="259"/>
      <c r="AK52" s="330"/>
      <c r="AL52" s="331" t="s">
        <v>521</v>
      </c>
      <c r="AM52" s="332">
        <v>186556</v>
      </c>
      <c r="AN52" s="333">
        <v>43085</v>
      </c>
      <c r="AO52" s="334">
        <v>32.4</v>
      </c>
      <c r="AP52" s="335">
        <v>133959</v>
      </c>
      <c r="AQ52" s="336">
        <v>13.9</v>
      </c>
      <c r="AR52" s="337">
        <v>18.5</v>
      </c>
    </row>
    <row r="53" spans="1:44" x14ac:dyDescent="0.15">
      <c r="A53" s="259"/>
      <c r="AK53" s="315" t="s">
        <v>522</v>
      </c>
      <c r="AL53" s="316"/>
      <c r="AM53" s="324">
        <v>352508</v>
      </c>
      <c r="AN53" s="325">
        <v>82613</v>
      </c>
      <c r="AO53" s="326">
        <v>-20.7</v>
      </c>
      <c r="AP53" s="327">
        <v>263613</v>
      </c>
      <c r="AQ53" s="328">
        <v>-0.2</v>
      </c>
      <c r="AR53" s="329">
        <v>-20.5</v>
      </c>
    </row>
    <row r="54" spans="1:44" x14ac:dyDescent="0.15">
      <c r="A54" s="259"/>
      <c r="AK54" s="330"/>
      <c r="AL54" s="331" t="s">
        <v>521</v>
      </c>
      <c r="AM54" s="332">
        <v>186844</v>
      </c>
      <c r="AN54" s="333">
        <v>43788</v>
      </c>
      <c r="AO54" s="334">
        <v>1.6</v>
      </c>
      <c r="AP54" s="335">
        <v>128823</v>
      </c>
      <c r="AQ54" s="336">
        <v>-3.8</v>
      </c>
      <c r="AR54" s="337">
        <v>5.4</v>
      </c>
    </row>
    <row r="55" spans="1:44" x14ac:dyDescent="0.15">
      <c r="A55" s="259"/>
      <c r="AK55" s="315" t="s">
        <v>523</v>
      </c>
      <c r="AL55" s="316"/>
      <c r="AM55" s="324">
        <v>324535</v>
      </c>
      <c r="AN55" s="325">
        <v>77399</v>
      </c>
      <c r="AO55" s="326">
        <v>-6.3</v>
      </c>
      <c r="AP55" s="327">
        <v>330026</v>
      </c>
      <c r="AQ55" s="328">
        <v>25.2</v>
      </c>
      <c r="AR55" s="329">
        <v>-31.5</v>
      </c>
    </row>
    <row r="56" spans="1:44" x14ac:dyDescent="0.15">
      <c r="A56" s="259"/>
      <c r="AK56" s="330"/>
      <c r="AL56" s="331" t="s">
        <v>521</v>
      </c>
      <c r="AM56" s="332">
        <v>155221</v>
      </c>
      <c r="AN56" s="333">
        <v>37019</v>
      </c>
      <c r="AO56" s="334">
        <v>-15.5</v>
      </c>
      <c r="AP56" s="335">
        <v>141075</v>
      </c>
      <c r="AQ56" s="336">
        <v>9.5</v>
      </c>
      <c r="AR56" s="337">
        <v>-25</v>
      </c>
    </row>
    <row r="57" spans="1:44" x14ac:dyDescent="0.15">
      <c r="A57" s="259"/>
      <c r="AK57" s="315" t="s">
        <v>524</v>
      </c>
      <c r="AL57" s="316"/>
      <c r="AM57" s="324">
        <v>276743</v>
      </c>
      <c r="AN57" s="325">
        <v>67187</v>
      </c>
      <c r="AO57" s="326">
        <v>-13.2</v>
      </c>
      <c r="AP57" s="327">
        <v>278179</v>
      </c>
      <c r="AQ57" s="328">
        <v>-15.7</v>
      </c>
      <c r="AR57" s="329">
        <v>2.5</v>
      </c>
    </row>
    <row r="58" spans="1:44" x14ac:dyDescent="0.15">
      <c r="A58" s="259"/>
      <c r="AK58" s="330"/>
      <c r="AL58" s="331" t="s">
        <v>521</v>
      </c>
      <c r="AM58" s="332">
        <v>147868</v>
      </c>
      <c r="AN58" s="333">
        <v>35899</v>
      </c>
      <c r="AO58" s="334">
        <v>-3</v>
      </c>
      <c r="AP58" s="335">
        <v>122182</v>
      </c>
      <c r="AQ58" s="336">
        <v>-13.4</v>
      </c>
      <c r="AR58" s="337">
        <v>10.4</v>
      </c>
    </row>
    <row r="59" spans="1:44" x14ac:dyDescent="0.15">
      <c r="A59" s="259"/>
      <c r="AK59" s="315" t="s">
        <v>525</v>
      </c>
      <c r="AL59" s="316"/>
      <c r="AM59" s="324">
        <v>325984</v>
      </c>
      <c r="AN59" s="325">
        <v>81578</v>
      </c>
      <c r="AO59" s="326">
        <v>21.4</v>
      </c>
      <c r="AP59" s="327">
        <v>283153</v>
      </c>
      <c r="AQ59" s="328">
        <v>1.8</v>
      </c>
      <c r="AR59" s="329">
        <v>19.600000000000001</v>
      </c>
    </row>
    <row r="60" spans="1:44" x14ac:dyDescent="0.15">
      <c r="A60" s="259"/>
      <c r="AK60" s="330"/>
      <c r="AL60" s="331" t="s">
        <v>521</v>
      </c>
      <c r="AM60" s="332">
        <v>214051</v>
      </c>
      <c r="AN60" s="333">
        <v>53566</v>
      </c>
      <c r="AO60" s="334">
        <v>49.2</v>
      </c>
      <c r="AP60" s="335">
        <v>127593</v>
      </c>
      <c r="AQ60" s="336">
        <v>4.4000000000000004</v>
      </c>
      <c r="AR60" s="337">
        <v>44.8</v>
      </c>
    </row>
    <row r="61" spans="1:44" x14ac:dyDescent="0.15">
      <c r="A61" s="259"/>
      <c r="AK61" s="315" t="s">
        <v>526</v>
      </c>
      <c r="AL61" s="338"/>
      <c r="AM61" s="324">
        <v>346148</v>
      </c>
      <c r="AN61" s="325">
        <v>82585</v>
      </c>
      <c r="AO61" s="326">
        <v>-5</v>
      </c>
      <c r="AP61" s="327">
        <v>283841</v>
      </c>
      <c r="AQ61" s="339">
        <v>5.4</v>
      </c>
      <c r="AR61" s="329">
        <v>-10.4</v>
      </c>
    </row>
    <row r="62" spans="1:44" x14ac:dyDescent="0.15">
      <c r="A62" s="259"/>
      <c r="AK62" s="330"/>
      <c r="AL62" s="331" t="s">
        <v>521</v>
      </c>
      <c r="AM62" s="332">
        <v>178108</v>
      </c>
      <c r="AN62" s="333">
        <v>42671</v>
      </c>
      <c r="AO62" s="334">
        <v>12.9</v>
      </c>
      <c r="AP62" s="335">
        <v>130726</v>
      </c>
      <c r="AQ62" s="336">
        <v>2.1</v>
      </c>
      <c r="AR62" s="337">
        <v>10.8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m1vR2Gh/80RwYVqCNHhEq210HbZkS2fQKzVwtHTcmncm41gT6gYo36qcTNjj7ElFqUbPpWujQk2wz5lt6NtQ==" saltValue="iL2Ek2Q7NpX0bxV7aTCDA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hVFiy3HPWC1TOjtFL6Qj020vcyegQilPh4A6N4oDhaBfSvbMNK/q2/YMIn/VVIOGVoxKzWsdhhirfcW8+i+eWg==" saltValue="A+A6YtTG+PJnC4YWR/Ahg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0fnNmMidKUXmdRE8iqzA8VVNTY3cPfJ2HAtgtgUw8oh0lFee3qV7kX3kL3sLnI7R5EEtoYbgxdiMPXabysSPfw==" saltValue="Evb17/MwWinVUoQfAHNR5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26" t="s">
        <v>3</v>
      </c>
      <c r="D47" s="1126"/>
      <c r="E47" s="1127"/>
      <c r="F47" s="11">
        <v>86.61</v>
      </c>
      <c r="G47" s="12">
        <v>84.79</v>
      </c>
      <c r="H47" s="12">
        <v>87.92</v>
      </c>
      <c r="I47" s="12">
        <v>96.09</v>
      </c>
      <c r="J47" s="13">
        <v>99.22</v>
      </c>
    </row>
    <row r="48" spans="2:10" ht="57.75" customHeight="1" x14ac:dyDescent="0.15">
      <c r="B48" s="14"/>
      <c r="C48" s="1128" t="s">
        <v>4</v>
      </c>
      <c r="D48" s="1128"/>
      <c r="E48" s="1129"/>
      <c r="F48" s="15">
        <v>6.66</v>
      </c>
      <c r="G48" s="16">
        <v>5.96</v>
      </c>
      <c r="H48" s="16">
        <v>5.35</v>
      </c>
      <c r="I48" s="16">
        <v>6.02</v>
      </c>
      <c r="J48" s="17">
        <v>5.97</v>
      </c>
    </row>
    <row r="49" spans="2:10" ht="57.75" customHeight="1" thickBot="1" x14ac:dyDescent="0.2">
      <c r="B49" s="18"/>
      <c r="C49" s="1130" t="s">
        <v>5</v>
      </c>
      <c r="D49" s="1130"/>
      <c r="E49" s="1131"/>
      <c r="F49" s="19">
        <v>0.63</v>
      </c>
      <c r="G49" s="20">
        <v>3.08</v>
      </c>
      <c r="H49" s="20">
        <v>10.33</v>
      </c>
      <c r="I49" s="20">
        <v>5.04</v>
      </c>
      <c r="J49" s="21">
        <v>4.62</v>
      </c>
    </row>
    <row r="50" spans="2:10" x14ac:dyDescent="0.15"/>
  </sheetData>
  <sheetProtection algorithmName="SHA-512" hashValue="Zz/t3fyEw0Kixt0PhoUBrBPcz8U5N4KDeZnYbzxyYrzUQ7qmy6uKrRfq0Oq6Bks9s/NwJ29m5kfoUAxqVhaGaQ==" saltValue="syxCyW10d7zGEEqbttwt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36" t="s">
        <v>533</v>
      </c>
      <c r="D34" s="1136"/>
      <c r="E34" s="1137"/>
      <c r="F34" s="32">
        <v>6.66</v>
      </c>
      <c r="G34" s="33">
        <v>5.96</v>
      </c>
      <c r="H34" s="33">
        <v>5.35</v>
      </c>
      <c r="I34" s="33">
        <v>6.02</v>
      </c>
      <c r="J34" s="34">
        <v>5.97</v>
      </c>
      <c r="K34" s="22"/>
      <c r="L34" s="22"/>
      <c r="M34" s="22"/>
      <c r="N34" s="22"/>
      <c r="O34" s="22"/>
      <c r="P34" s="22"/>
    </row>
    <row r="35" spans="1:16" ht="39" customHeight="1" x14ac:dyDescent="0.15">
      <c r="A35" s="22"/>
      <c r="B35" s="35"/>
      <c r="C35" s="1132" t="s">
        <v>534</v>
      </c>
      <c r="D35" s="1132"/>
      <c r="E35" s="1133"/>
      <c r="F35" s="36">
        <v>0.87</v>
      </c>
      <c r="G35" s="37">
        <v>1.0900000000000001</v>
      </c>
      <c r="H35" s="37">
        <v>1.42</v>
      </c>
      <c r="I35" s="37">
        <v>2.0499999999999998</v>
      </c>
      <c r="J35" s="38">
        <v>1.45</v>
      </c>
      <c r="K35" s="22"/>
      <c r="L35" s="22"/>
      <c r="M35" s="22"/>
      <c r="N35" s="22"/>
      <c r="O35" s="22"/>
      <c r="P35" s="22"/>
    </row>
    <row r="36" spans="1:16" ht="39" customHeight="1" x14ac:dyDescent="0.15">
      <c r="A36" s="22"/>
      <c r="B36" s="35"/>
      <c r="C36" s="1132" t="s">
        <v>535</v>
      </c>
      <c r="D36" s="1132"/>
      <c r="E36" s="1133"/>
      <c r="F36" s="36">
        <v>2.02</v>
      </c>
      <c r="G36" s="37">
        <v>2.13</v>
      </c>
      <c r="H36" s="37">
        <v>1.87</v>
      </c>
      <c r="I36" s="37">
        <v>1.63</v>
      </c>
      <c r="J36" s="38">
        <v>1.35</v>
      </c>
      <c r="K36" s="22"/>
      <c r="L36" s="22"/>
      <c r="M36" s="22"/>
      <c r="N36" s="22"/>
      <c r="O36" s="22"/>
      <c r="P36" s="22"/>
    </row>
    <row r="37" spans="1:16" ht="39" customHeight="1" x14ac:dyDescent="0.15">
      <c r="A37" s="22"/>
      <c r="B37" s="35"/>
      <c r="C37" s="1132" t="s">
        <v>536</v>
      </c>
      <c r="D37" s="1132"/>
      <c r="E37" s="1133"/>
      <c r="F37" s="36">
        <v>0.16</v>
      </c>
      <c r="G37" s="37">
        <v>0.18</v>
      </c>
      <c r="H37" s="37">
        <v>0.2</v>
      </c>
      <c r="I37" s="37">
        <v>0.27</v>
      </c>
      <c r="J37" s="38">
        <v>0.49</v>
      </c>
      <c r="K37" s="22"/>
      <c r="L37" s="22"/>
      <c r="M37" s="22"/>
      <c r="N37" s="22"/>
      <c r="O37" s="22"/>
      <c r="P37" s="22"/>
    </row>
    <row r="38" spans="1:16" ht="39" customHeight="1" x14ac:dyDescent="0.15">
      <c r="A38" s="22"/>
      <c r="B38" s="35"/>
      <c r="C38" s="1132" t="s">
        <v>537</v>
      </c>
      <c r="D38" s="1132"/>
      <c r="E38" s="1133"/>
      <c r="F38" s="36">
        <v>1.94</v>
      </c>
      <c r="G38" s="37">
        <v>0.52</v>
      </c>
      <c r="H38" s="37">
        <v>0.03</v>
      </c>
      <c r="I38" s="37">
        <v>0.02</v>
      </c>
      <c r="J38" s="38">
        <v>0.42</v>
      </c>
      <c r="K38" s="22"/>
      <c r="L38" s="22"/>
      <c r="M38" s="22"/>
      <c r="N38" s="22"/>
      <c r="O38" s="22"/>
      <c r="P38" s="22"/>
    </row>
    <row r="39" spans="1:16" ht="39" customHeight="1" x14ac:dyDescent="0.15">
      <c r="A39" s="22"/>
      <c r="B39" s="35"/>
      <c r="C39" s="1132" t="s">
        <v>538</v>
      </c>
      <c r="D39" s="1132"/>
      <c r="E39" s="1133"/>
      <c r="F39" s="36">
        <v>0.24</v>
      </c>
      <c r="G39" s="37">
        <v>0.23</v>
      </c>
      <c r="H39" s="37">
        <v>0.19</v>
      </c>
      <c r="I39" s="37">
        <v>0.24</v>
      </c>
      <c r="J39" s="38">
        <v>0.23</v>
      </c>
      <c r="K39" s="22"/>
      <c r="L39" s="22"/>
      <c r="M39" s="22"/>
      <c r="N39" s="22"/>
      <c r="O39" s="22"/>
      <c r="P39" s="22"/>
    </row>
    <row r="40" spans="1:16" ht="39" customHeight="1" x14ac:dyDescent="0.15">
      <c r="A40" s="22"/>
      <c r="B40" s="35"/>
      <c r="C40" s="1132" t="s">
        <v>539</v>
      </c>
      <c r="D40" s="1132"/>
      <c r="E40" s="1133"/>
      <c r="F40" s="36">
        <v>0.3</v>
      </c>
      <c r="G40" s="37">
        <v>0.31</v>
      </c>
      <c r="H40" s="37">
        <v>0.17</v>
      </c>
      <c r="I40" s="37">
        <v>0.3</v>
      </c>
      <c r="J40" s="38">
        <v>0.22</v>
      </c>
      <c r="K40" s="22"/>
      <c r="L40" s="22"/>
      <c r="M40" s="22"/>
      <c r="N40" s="22"/>
      <c r="O40" s="22"/>
      <c r="P40" s="22"/>
    </row>
    <row r="41" spans="1:16" ht="39" customHeight="1" x14ac:dyDescent="0.15">
      <c r="A41" s="22"/>
      <c r="B41" s="35"/>
      <c r="C41" s="1132" t="s">
        <v>540</v>
      </c>
      <c r="D41" s="1132"/>
      <c r="E41" s="1133"/>
      <c r="F41" s="36">
        <v>0.05</v>
      </c>
      <c r="G41" s="37">
        <v>0.04</v>
      </c>
      <c r="H41" s="37">
        <v>0.06</v>
      </c>
      <c r="I41" s="37">
        <v>0.06</v>
      </c>
      <c r="J41" s="38">
        <v>0.15</v>
      </c>
      <c r="K41" s="22"/>
      <c r="L41" s="22"/>
      <c r="M41" s="22"/>
      <c r="N41" s="22"/>
      <c r="O41" s="22"/>
      <c r="P41" s="22"/>
    </row>
    <row r="42" spans="1:16" ht="39" customHeight="1" x14ac:dyDescent="0.15">
      <c r="A42" s="22"/>
      <c r="B42" s="39"/>
      <c r="C42" s="1132" t="s">
        <v>541</v>
      </c>
      <c r="D42" s="1132"/>
      <c r="E42" s="1133"/>
      <c r="F42" s="36" t="s">
        <v>489</v>
      </c>
      <c r="G42" s="37" t="s">
        <v>489</v>
      </c>
      <c r="H42" s="37" t="s">
        <v>489</v>
      </c>
      <c r="I42" s="37" t="s">
        <v>489</v>
      </c>
      <c r="J42" s="38" t="s">
        <v>489</v>
      </c>
      <c r="K42" s="22"/>
      <c r="L42" s="22"/>
      <c r="M42" s="22"/>
      <c r="N42" s="22"/>
      <c r="O42" s="22"/>
      <c r="P42" s="22"/>
    </row>
    <row r="43" spans="1:16" ht="39" customHeight="1" thickBot="1" x14ac:dyDescent="0.2">
      <c r="A43" s="22"/>
      <c r="B43" s="40"/>
      <c r="C43" s="1134" t="s">
        <v>542</v>
      </c>
      <c r="D43" s="1134"/>
      <c r="E43" s="1135"/>
      <c r="F43" s="41">
        <v>0.02</v>
      </c>
      <c r="G43" s="42">
        <v>0.02</v>
      </c>
      <c r="H43" s="42">
        <v>0.02</v>
      </c>
      <c r="I43" s="42">
        <v>0.04</v>
      </c>
      <c r="J43" s="43">
        <v>0.06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IGx1hlNKnUG6TjisquIiFfbm504jxj6bsvN0G65EhAqm/LBLr26jE5ynhuqYiSiGp9AawTTNyGezaS8ALEPmw==" saltValue="/o6zUGqPUiKxvLGdWz6r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395</v>
      </c>
      <c r="L45" s="58">
        <v>418</v>
      </c>
      <c r="M45" s="58">
        <v>395</v>
      </c>
      <c r="N45" s="58">
        <v>393</v>
      </c>
      <c r="O45" s="59">
        <v>405</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489</v>
      </c>
      <c r="L46" s="62" t="s">
        <v>489</v>
      </c>
      <c r="M46" s="62" t="s">
        <v>489</v>
      </c>
      <c r="N46" s="62" t="s">
        <v>489</v>
      </c>
      <c r="O46" s="63" t="s">
        <v>489</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489</v>
      </c>
      <c r="L47" s="62" t="s">
        <v>489</v>
      </c>
      <c r="M47" s="62" t="s">
        <v>489</v>
      </c>
      <c r="N47" s="62" t="s">
        <v>489</v>
      </c>
      <c r="O47" s="63" t="s">
        <v>489</v>
      </c>
      <c r="P47" s="46"/>
      <c r="Q47" s="46"/>
      <c r="R47" s="46"/>
      <c r="S47" s="46"/>
      <c r="T47" s="46"/>
      <c r="U47" s="46"/>
    </row>
    <row r="48" spans="1:21" ht="30.75" customHeight="1" x14ac:dyDescent="0.15">
      <c r="A48" s="46"/>
      <c r="B48" s="1163"/>
      <c r="C48" s="1164"/>
      <c r="D48" s="60"/>
      <c r="E48" s="1140" t="s">
        <v>13</v>
      </c>
      <c r="F48" s="1140"/>
      <c r="G48" s="1140"/>
      <c r="H48" s="1140"/>
      <c r="I48" s="1140"/>
      <c r="J48" s="1141"/>
      <c r="K48" s="61">
        <v>155</v>
      </c>
      <c r="L48" s="62">
        <v>156</v>
      </c>
      <c r="M48" s="62">
        <v>156</v>
      </c>
      <c r="N48" s="62">
        <v>148</v>
      </c>
      <c r="O48" s="63">
        <v>147</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489</v>
      </c>
      <c r="L49" s="62" t="s">
        <v>489</v>
      </c>
      <c r="M49" s="62" t="s">
        <v>489</v>
      </c>
      <c r="N49" s="62" t="s">
        <v>489</v>
      </c>
      <c r="O49" s="63" t="s">
        <v>489</v>
      </c>
      <c r="P49" s="46"/>
      <c r="Q49" s="46"/>
      <c r="R49" s="46"/>
      <c r="S49" s="46"/>
      <c r="T49" s="46"/>
      <c r="U49" s="46"/>
    </row>
    <row r="50" spans="1:21" ht="30.75" customHeight="1" x14ac:dyDescent="0.15">
      <c r="A50" s="46"/>
      <c r="B50" s="1163"/>
      <c r="C50" s="1164"/>
      <c r="D50" s="60"/>
      <c r="E50" s="1140" t="s">
        <v>15</v>
      </c>
      <c r="F50" s="1140"/>
      <c r="G50" s="1140"/>
      <c r="H50" s="1140"/>
      <c r="I50" s="1140"/>
      <c r="J50" s="1141"/>
      <c r="K50" s="61">
        <v>3</v>
      </c>
      <c r="L50" s="62" t="s">
        <v>489</v>
      </c>
      <c r="M50" s="62" t="s">
        <v>489</v>
      </c>
      <c r="N50" s="62" t="s">
        <v>489</v>
      </c>
      <c r="O50" s="63" t="s">
        <v>489</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489</v>
      </c>
      <c r="L51" s="62" t="s">
        <v>489</v>
      </c>
      <c r="M51" s="62" t="s">
        <v>489</v>
      </c>
      <c r="N51" s="62" t="s">
        <v>489</v>
      </c>
      <c r="O51" s="63" t="s">
        <v>489</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392</v>
      </c>
      <c r="L52" s="62">
        <v>402</v>
      </c>
      <c r="M52" s="62">
        <v>383</v>
      </c>
      <c r="N52" s="62">
        <v>371</v>
      </c>
      <c r="O52" s="63">
        <v>368</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161</v>
      </c>
      <c r="L53" s="67">
        <v>172</v>
      </c>
      <c r="M53" s="67">
        <v>168</v>
      </c>
      <c r="N53" s="67">
        <v>170</v>
      </c>
      <c r="O53" s="68">
        <v>184</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AuDwf5OFcO5CiApGiCdeSLG6g35iUHTkD/RAnq2+J476OgRY442986DcBfVoSqtM58CRgZaipaKtU6qlU2DIEg==" saltValue="End5yxSuZvdK+fylI4aPh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1" t="s">
        <v>30</v>
      </c>
      <c r="C41" s="1182"/>
      <c r="D41" s="103"/>
      <c r="E41" s="1183" t="s">
        <v>31</v>
      </c>
      <c r="F41" s="1183"/>
      <c r="G41" s="1183"/>
      <c r="H41" s="1184"/>
      <c r="I41" s="342">
        <v>3394</v>
      </c>
      <c r="J41" s="343">
        <v>3198</v>
      </c>
      <c r="K41" s="343">
        <v>3027</v>
      </c>
      <c r="L41" s="343">
        <v>2783</v>
      </c>
      <c r="M41" s="344">
        <v>2559</v>
      </c>
    </row>
    <row r="42" spans="2:13" ht="27.75" customHeight="1" x14ac:dyDescent="0.15">
      <c r="B42" s="1171"/>
      <c r="C42" s="1172"/>
      <c r="D42" s="104"/>
      <c r="E42" s="1175" t="s">
        <v>32</v>
      </c>
      <c r="F42" s="1175"/>
      <c r="G42" s="1175"/>
      <c r="H42" s="1176"/>
      <c r="I42" s="345">
        <v>4</v>
      </c>
      <c r="J42" s="346">
        <v>2</v>
      </c>
      <c r="K42" s="346">
        <v>1</v>
      </c>
      <c r="L42" s="346">
        <v>1</v>
      </c>
      <c r="M42" s="347" t="s">
        <v>489</v>
      </c>
    </row>
    <row r="43" spans="2:13" ht="27.75" customHeight="1" x14ac:dyDescent="0.15">
      <c r="B43" s="1171"/>
      <c r="C43" s="1172"/>
      <c r="D43" s="104"/>
      <c r="E43" s="1175" t="s">
        <v>33</v>
      </c>
      <c r="F43" s="1175"/>
      <c r="G43" s="1175"/>
      <c r="H43" s="1176"/>
      <c r="I43" s="345">
        <v>1045</v>
      </c>
      <c r="J43" s="346">
        <v>982</v>
      </c>
      <c r="K43" s="346">
        <v>902</v>
      </c>
      <c r="L43" s="346">
        <v>827</v>
      </c>
      <c r="M43" s="347">
        <v>869</v>
      </c>
    </row>
    <row r="44" spans="2:13" ht="27.75" customHeight="1" x14ac:dyDescent="0.15">
      <c r="B44" s="1171"/>
      <c r="C44" s="1172"/>
      <c r="D44" s="104"/>
      <c r="E44" s="1175" t="s">
        <v>34</v>
      </c>
      <c r="F44" s="1175"/>
      <c r="G44" s="1175"/>
      <c r="H44" s="1176"/>
      <c r="I44" s="345" t="s">
        <v>489</v>
      </c>
      <c r="J44" s="346" t="s">
        <v>489</v>
      </c>
      <c r="K44" s="346" t="s">
        <v>489</v>
      </c>
      <c r="L44" s="346" t="s">
        <v>489</v>
      </c>
      <c r="M44" s="347" t="s">
        <v>489</v>
      </c>
    </row>
    <row r="45" spans="2:13" ht="27.75" customHeight="1" x14ac:dyDescent="0.15">
      <c r="B45" s="1171"/>
      <c r="C45" s="1172"/>
      <c r="D45" s="104"/>
      <c r="E45" s="1175" t="s">
        <v>35</v>
      </c>
      <c r="F45" s="1175"/>
      <c r="G45" s="1175"/>
      <c r="H45" s="1176"/>
      <c r="I45" s="345">
        <v>480</v>
      </c>
      <c r="J45" s="346">
        <v>474</v>
      </c>
      <c r="K45" s="346">
        <v>405</v>
      </c>
      <c r="L45" s="346">
        <v>308</v>
      </c>
      <c r="M45" s="347">
        <v>406</v>
      </c>
    </row>
    <row r="46" spans="2:13" ht="27.75" customHeight="1" x14ac:dyDescent="0.15">
      <c r="B46" s="1171"/>
      <c r="C46" s="1172"/>
      <c r="D46" s="105"/>
      <c r="E46" s="1175" t="s">
        <v>36</v>
      </c>
      <c r="F46" s="1175"/>
      <c r="G46" s="1175"/>
      <c r="H46" s="1176"/>
      <c r="I46" s="345" t="s">
        <v>489</v>
      </c>
      <c r="J46" s="346" t="s">
        <v>489</v>
      </c>
      <c r="K46" s="346" t="s">
        <v>489</v>
      </c>
      <c r="L46" s="346" t="s">
        <v>489</v>
      </c>
      <c r="M46" s="347" t="s">
        <v>489</v>
      </c>
    </row>
    <row r="47" spans="2:13" ht="27.75" customHeight="1" x14ac:dyDescent="0.15">
      <c r="B47" s="1171"/>
      <c r="C47" s="1172"/>
      <c r="D47" s="106"/>
      <c r="E47" s="1185" t="s">
        <v>37</v>
      </c>
      <c r="F47" s="1186"/>
      <c r="G47" s="1186"/>
      <c r="H47" s="1187"/>
      <c r="I47" s="345" t="s">
        <v>489</v>
      </c>
      <c r="J47" s="346" t="s">
        <v>489</v>
      </c>
      <c r="K47" s="346" t="s">
        <v>489</v>
      </c>
      <c r="L47" s="346" t="s">
        <v>489</v>
      </c>
      <c r="M47" s="347" t="s">
        <v>489</v>
      </c>
    </row>
    <row r="48" spans="2:13" ht="27.75" customHeight="1" x14ac:dyDescent="0.15">
      <c r="B48" s="1171"/>
      <c r="C48" s="1172"/>
      <c r="D48" s="104"/>
      <c r="E48" s="1175" t="s">
        <v>38</v>
      </c>
      <c r="F48" s="1175"/>
      <c r="G48" s="1175"/>
      <c r="H48" s="1176"/>
      <c r="I48" s="345" t="s">
        <v>489</v>
      </c>
      <c r="J48" s="346" t="s">
        <v>489</v>
      </c>
      <c r="K48" s="346" t="s">
        <v>489</v>
      </c>
      <c r="L48" s="346" t="s">
        <v>489</v>
      </c>
      <c r="M48" s="347" t="s">
        <v>489</v>
      </c>
    </row>
    <row r="49" spans="2:13" ht="27.75" customHeight="1" x14ac:dyDescent="0.15">
      <c r="B49" s="1173"/>
      <c r="C49" s="1174"/>
      <c r="D49" s="104"/>
      <c r="E49" s="1175" t="s">
        <v>39</v>
      </c>
      <c r="F49" s="1175"/>
      <c r="G49" s="1175"/>
      <c r="H49" s="1176"/>
      <c r="I49" s="345" t="s">
        <v>489</v>
      </c>
      <c r="J49" s="346" t="s">
        <v>489</v>
      </c>
      <c r="K49" s="346" t="s">
        <v>489</v>
      </c>
      <c r="L49" s="346" t="s">
        <v>489</v>
      </c>
      <c r="M49" s="347" t="s">
        <v>489</v>
      </c>
    </row>
    <row r="50" spans="2:13" ht="27.75" customHeight="1" x14ac:dyDescent="0.15">
      <c r="B50" s="1169" t="s">
        <v>40</v>
      </c>
      <c r="C50" s="1170"/>
      <c r="D50" s="107"/>
      <c r="E50" s="1175" t="s">
        <v>41</v>
      </c>
      <c r="F50" s="1175"/>
      <c r="G50" s="1175"/>
      <c r="H50" s="1176"/>
      <c r="I50" s="345">
        <v>2286</v>
      </c>
      <c r="J50" s="346">
        <v>2432</v>
      </c>
      <c r="K50" s="346">
        <v>2765</v>
      </c>
      <c r="L50" s="346">
        <v>2866</v>
      </c>
      <c r="M50" s="347">
        <v>3002</v>
      </c>
    </row>
    <row r="51" spans="2:13" ht="27.75" customHeight="1" x14ac:dyDescent="0.15">
      <c r="B51" s="1171"/>
      <c r="C51" s="1172"/>
      <c r="D51" s="104"/>
      <c r="E51" s="1175" t="s">
        <v>42</v>
      </c>
      <c r="F51" s="1175"/>
      <c r="G51" s="1175"/>
      <c r="H51" s="1176"/>
      <c r="I51" s="345" t="s">
        <v>489</v>
      </c>
      <c r="J51" s="346" t="s">
        <v>489</v>
      </c>
      <c r="K51" s="346" t="s">
        <v>489</v>
      </c>
      <c r="L51" s="346" t="s">
        <v>489</v>
      </c>
      <c r="M51" s="347" t="s">
        <v>489</v>
      </c>
    </row>
    <row r="52" spans="2:13" ht="27.75" customHeight="1" x14ac:dyDescent="0.15">
      <c r="B52" s="1173"/>
      <c r="C52" s="1174"/>
      <c r="D52" s="104"/>
      <c r="E52" s="1175" t="s">
        <v>43</v>
      </c>
      <c r="F52" s="1175"/>
      <c r="G52" s="1175"/>
      <c r="H52" s="1176"/>
      <c r="I52" s="345">
        <v>3446</v>
      </c>
      <c r="J52" s="346">
        <v>3242</v>
      </c>
      <c r="K52" s="346">
        <v>3061</v>
      </c>
      <c r="L52" s="346">
        <v>2849</v>
      </c>
      <c r="M52" s="347">
        <v>2648</v>
      </c>
    </row>
    <row r="53" spans="2:13" ht="27.75" customHeight="1" thickBot="1" x14ac:dyDescent="0.2">
      <c r="B53" s="1177" t="s">
        <v>19</v>
      </c>
      <c r="C53" s="1178"/>
      <c r="D53" s="108"/>
      <c r="E53" s="1179" t="s">
        <v>44</v>
      </c>
      <c r="F53" s="1179"/>
      <c r="G53" s="1179"/>
      <c r="H53" s="1180"/>
      <c r="I53" s="348">
        <v>-809</v>
      </c>
      <c r="J53" s="349">
        <v>-1018</v>
      </c>
      <c r="K53" s="349">
        <v>-1490</v>
      </c>
      <c r="L53" s="349">
        <v>-1796</v>
      </c>
      <c r="M53" s="350">
        <v>-1816</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L0pJqJJm5a3HDZu8zOpDgeCBxVyO79x4shgsQpLv5bj5dNAu0Qw+PdIHnL3rrV6gnTSbNotFCghz/gh0poLYbw==" saltValue="fodbWRNY1vICDK45PJ6Oo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196" t="s">
        <v>46</v>
      </c>
      <c r="D55" s="1196"/>
      <c r="E55" s="1197"/>
      <c r="F55" s="120">
        <v>2106</v>
      </c>
      <c r="G55" s="120">
        <v>2211</v>
      </c>
      <c r="H55" s="121">
        <v>2318</v>
      </c>
    </row>
    <row r="56" spans="2:8" ht="52.5" customHeight="1" x14ac:dyDescent="0.15">
      <c r="B56" s="122"/>
      <c r="C56" s="1198" t="s">
        <v>47</v>
      </c>
      <c r="D56" s="1198"/>
      <c r="E56" s="1199"/>
      <c r="F56" s="123">
        <v>131</v>
      </c>
      <c r="G56" s="123">
        <v>131</v>
      </c>
      <c r="H56" s="124">
        <v>120</v>
      </c>
    </row>
    <row r="57" spans="2:8" ht="53.25" customHeight="1" x14ac:dyDescent="0.15">
      <c r="B57" s="122"/>
      <c r="C57" s="1200" t="s">
        <v>48</v>
      </c>
      <c r="D57" s="1200"/>
      <c r="E57" s="1201"/>
      <c r="F57" s="125">
        <v>528</v>
      </c>
      <c r="G57" s="125">
        <v>523</v>
      </c>
      <c r="H57" s="126">
        <v>564</v>
      </c>
    </row>
    <row r="58" spans="2:8" ht="45.75" customHeight="1" x14ac:dyDescent="0.15">
      <c r="B58" s="127"/>
      <c r="C58" s="1188" t="s">
        <v>558</v>
      </c>
      <c r="D58" s="1189"/>
      <c r="E58" s="1190"/>
      <c r="F58" s="128">
        <v>212</v>
      </c>
      <c r="G58" s="128">
        <v>221</v>
      </c>
      <c r="H58" s="129">
        <v>231</v>
      </c>
    </row>
    <row r="59" spans="2:8" ht="45.75" customHeight="1" x14ac:dyDescent="0.15">
      <c r="B59" s="127"/>
      <c r="C59" s="1188" t="s">
        <v>559</v>
      </c>
      <c r="D59" s="1189"/>
      <c r="E59" s="1190"/>
      <c r="F59" s="128">
        <v>164</v>
      </c>
      <c r="G59" s="128">
        <v>164</v>
      </c>
      <c r="H59" s="129">
        <v>164</v>
      </c>
    </row>
    <row r="60" spans="2:8" ht="45.75" customHeight="1" x14ac:dyDescent="0.15">
      <c r="B60" s="127"/>
      <c r="C60" s="1188" t="s">
        <v>560</v>
      </c>
      <c r="D60" s="1189"/>
      <c r="E60" s="1190"/>
      <c r="F60" s="128">
        <v>96</v>
      </c>
      <c r="G60" s="128">
        <v>92</v>
      </c>
      <c r="H60" s="129">
        <v>103</v>
      </c>
    </row>
    <row r="61" spans="2:8" ht="45.75" customHeight="1" x14ac:dyDescent="0.15">
      <c r="B61" s="127"/>
      <c r="C61" s="1188" t="s">
        <v>561</v>
      </c>
      <c r="D61" s="1189"/>
      <c r="E61" s="1190"/>
      <c r="F61" s="128">
        <v>15</v>
      </c>
      <c r="G61" s="128">
        <v>15</v>
      </c>
      <c r="H61" s="129">
        <v>25</v>
      </c>
    </row>
    <row r="62" spans="2:8" ht="45.75" customHeight="1" thickBot="1" x14ac:dyDescent="0.2">
      <c r="B62" s="130"/>
      <c r="C62" s="1191" t="s">
        <v>562</v>
      </c>
      <c r="D62" s="1192"/>
      <c r="E62" s="1193"/>
      <c r="F62" s="131">
        <v>25</v>
      </c>
      <c r="G62" s="131">
        <v>17</v>
      </c>
      <c r="H62" s="132">
        <v>16</v>
      </c>
    </row>
    <row r="63" spans="2:8" ht="52.5" customHeight="1" thickBot="1" x14ac:dyDescent="0.2">
      <c r="B63" s="133"/>
      <c r="C63" s="1194" t="s">
        <v>49</v>
      </c>
      <c r="D63" s="1194"/>
      <c r="E63" s="1195"/>
      <c r="F63" s="134">
        <v>2765</v>
      </c>
      <c r="G63" s="134">
        <v>2866</v>
      </c>
      <c r="H63" s="135">
        <v>3002</v>
      </c>
    </row>
    <row r="64" spans="2:8" x14ac:dyDescent="0.15"/>
  </sheetData>
  <sheetProtection algorithmName="SHA-512" hashValue="XpCY5sVdsYUi6abtOJgnWI57ycS87r688jaQdi/ffC1FO0Ip1tRd7CW8TlBdLfIzJQSjleSNF5A2bT55ZNx3Ow==" saltValue="X1vY0UsF/ayIFlKv5zG8o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104150</v>
      </c>
      <c r="E3" s="154"/>
      <c r="F3" s="155">
        <v>264232</v>
      </c>
      <c r="G3" s="156"/>
      <c r="H3" s="157"/>
    </row>
    <row r="4" spans="1:8" x14ac:dyDescent="0.15">
      <c r="A4" s="158"/>
      <c r="B4" s="159"/>
      <c r="C4" s="160"/>
      <c r="D4" s="161">
        <v>43085</v>
      </c>
      <c r="E4" s="162"/>
      <c r="F4" s="163">
        <v>133959</v>
      </c>
      <c r="G4" s="164"/>
      <c r="H4" s="165"/>
    </row>
    <row r="5" spans="1:8" x14ac:dyDescent="0.15">
      <c r="A5" s="146" t="s">
        <v>522</v>
      </c>
      <c r="B5" s="151"/>
      <c r="C5" s="152"/>
      <c r="D5" s="153">
        <v>82613</v>
      </c>
      <c r="E5" s="154"/>
      <c r="F5" s="155">
        <v>263613</v>
      </c>
      <c r="G5" s="156"/>
      <c r="H5" s="157"/>
    </row>
    <row r="6" spans="1:8" x14ac:dyDescent="0.15">
      <c r="A6" s="158"/>
      <c r="B6" s="159"/>
      <c r="C6" s="160"/>
      <c r="D6" s="161">
        <v>43788</v>
      </c>
      <c r="E6" s="162"/>
      <c r="F6" s="163">
        <v>128823</v>
      </c>
      <c r="G6" s="164"/>
      <c r="H6" s="165"/>
    </row>
    <row r="7" spans="1:8" x14ac:dyDescent="0.15">
      <c r="A7" s="146" t="s">
        <v>523</v>
      </c>
      <c r="B7" s="151"/>
      <c r="C7" s="152"/>
      <c r="D7" s="153">
        <v>77399</v>
      </c>
      <c r="E7" s="154"/>
      <c r="F7" s="155">
        <v>330026</v>
      </c>
      <c r="G7" s="156"/>
      <c r="H7" s="157"/>
    </row>
    <row r="8" spans="1:8" x14ac:dyDescent="0.15">
      <c r="A8" s="158"/>
      <c r="B8" s="159"/>
      <c r="C8" s="160"/>
      <c r="D8" s="161">
        <v>37019</v>
      </c>
      <c r="E8" s="162"/>
      <c r="F8" s="163">
        <v>141075</v>
      </c>
      <c r="G8" s="164"/>
      <c r="H8" s="165"/>
    </row>
    <row r="9" spans="1:8" x14ac:dyDescent="0.15">
      <c r="A9" s="146" t="s">
        <v>524</v>
      </c>
      <c r="B9" s="151"/>
      <c r="C9" s="152"/>
      <c r="D9" s="153">
        <v>67187</v>
      </c>
      <c r="E9" s="154"/>
      <c r="F9" s="155">
        <v>278179</v>
      </c>
      <c r="G9" s="156"/>
      <c r="H9" s="157"/>
    </row>
    <row r="10" spans="1:8" x14ac:dyDescent="0.15">
      <c r="A10" s="158"/>
      <c r="B10" s="159"/>
      <c r="C10" s="160"/>
      <c r="D10" s="161">
        <v>35899</v>
      </c>
      <c r="E10" s="162"/>
      <c r="F10" s="163">
        <v>122182</v>
      </c>
      <c r="G10" s="164"/>
      <c r="H10" s="165"/>
    </row>
    <row r="11" spans="1:8" x14ac:dyDescent="0.15">
      <c r="A11" s="146" t="s">
        <v>525</v>
      </c>
      <c r="B11" s="151"/>
      <c r="C11" s="152"/>
      <c r="D11" s="153">
        <v>81578</v>
      </c>
      <c r="E11" s="154"/>
      <c r="F11" s="155">
        <v>283153</v>
      </c>
      <c r="G11" s="156"/>
      <c r="H11" s="157"/>
    </row>
    <row r="12" spans="1:8" x14ac:dyDescent="0.15">
      <c r="A12" s="158"/>
      <c r="B12" s="159"/>
      <c r="C12" s="166"/>
      <c r="D12" s="161">
        <v>53566</v>
      </c>
      <c r="E12" s="162"/>
      <c r="F12" s="163">
        <v>127593</v>
      </c>
      <c r="G12" s="164"/>
      <c r="H12" s="165"/>
    </row>
    <row r="13" spans="1:8" x14ac:dyDescent="0.15">
      <c r="A13" s="146"/>
      <c r="B13" s="151"/>
      <c r="C13" s="152"/>
      <c r="D13" s="153">
        <v>82585</v>
      </c>
      <c r="E13" s="154"/>
      <c r="F13" s="155">
        <v>283841</v>
      </c>
      <c r="G13" s="167"/>
      <c r="H13" s="157"/>
    </row>
    <row r="14" spans="1:8" x14ac:dyDescent="0.15">
      <c r="A14" s="158"/>
      <c r="B14" s="159"/>
      <c r="C14" s="160"/>
      <c r="D14" s="161">
        <v>42671</v>
      </c>
      <c r="E14" s="162"/>
      <c r="F14" s="163">
        <v>130726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6.66</v>
      </c>
      <c r="C19" s="168">
        <f>ROUND(VALUE(SUBSTITUTE(実質収支比率等に係る経年分析!G$48,"▲","-")),2)</f>
        <v>5.96</v>
      </c>
      <c r="D19" s="168">
        <f>ROUND(VALUE(SUBSTITUTE(実質収支比率等に係る経年分析!H$48,"▲","-")),2)</f>
        <v>5.35</v>
      </c>
      <c r="E19" s="168">
        <f>ROUND(VALUE(SUBSTITUTE(実質収支比率等に係る経年分析!I$48,"▲","-")),2)</f>
        <v>6.02</v>
      </c>
      <c r="F19" s="168">
        <f>ROUND(VALUE(SUBSTITUTE(実質収支比率等に係る経年分析!J$48,"▲","-")),2)</f>
        <v>5.97</v>
      </c>
    </row>
    <row r="20" spans="1:11" x14ac:dyDescent="0.15">
      <c r="A20" s="168" t="s">
        <v>53</v>
      </c>
      <c r="B20" s="168">
        <f>ROUND(VALUE(SUBSTITUTE(実質収支比率等に係る経年分析!F$47,"▲","-")),2)</f>
        <v>86.61</v>
      </c>
      <c r="C20" s="168">
        <f>ROUND(VALUE(SUBSTITUTE(実質収支比率等に係る経年分析!G$47,"▲","-")),2)</f>
        <v>84.79</v>
      </c>
      <c r="D20" s="168">
        <f>ROUND(VALUE(SUBSTITUTE(実質収支比率等に係る経年分析!H$47,"▲","-")),2)</f>
        <v>87.92</v>
      </c>
      <c r="E20" s="168">
        <f>ROUND(VALUE(SUBSTITUTE(実質収支比率等に係る経年分析!I$47,"▲","-")),2)</f>
        <v>96.09</v>
      </c>
      <c r="F20" s="168">
        <f>ROUND(VALUE(SUBSTITUTE(実質収支比率等に係る経年分析!J$47,"▲","-")),2)</f>
        <v>99.22</v>
      </c>
    </row>
    <row r="21" spans="1:11" x14ac:dyDescent="0.15">
      <c r="A21" s="168" t="s">
        <v>54</v>
      </c>
      <c r="B21" s="168">
        <f>IF(ISNUMBER(VALUE(SUBSTITUTE(実質収支比率等に係る経年分析!F$49,"▲","-"))),ROUND(VALUE(SUBSTITUTE(実質収支比率等に係る経年分析!F$49,"▲","-")),2),NA())</f>
        <v>0.63</v>
      </c>
      <c r="C21" s="168">
        <f>IF(ISNUMBER(VALUE(SUBSTITUTE(実質収支比率等に係る経年分析!G$49,"▲","-"))),ROUND(VALUE(SUBSTITUTE(実質収支比率等に係る経年分析!G$49,"▲","-")),2),NA())</f>
        <v>3.08</v>
      </c>
      <c r="D21" s="168">
        <f>IF(ISNUMBER(VALUE(SUBSTITUTE(実質収支比率等に係る経年分析!H$49,"▲","-"))),ROUND(VALUE(SUBSTITUTE(実質収支比率等に係る経年分析!H$49,"▲","-")),2),NA())</f>
        <v>10.33</v>
      </c>
      <c r="E21" s="168">
        <f>IF(ISNUMBER(VALUE(SUBSTITUTE(実質収支比率等に係る経年分析!I$49,"▲","-"))),ROUND(VALUE(SUBSTITUTE(実質収支比率等に係る経年分析!I$49,"▲","-")),2),NA())</f>
        <v>5.04</v>
      </c>
      <c r="F21" s="168">
        <f>IF(ISNUMBER(VALUE(SUBSTITUTE(実質収支比率等に係る経年分析!J$49,"▲","-"))),ROUND(VALUE(SUBSTITUTE(実質収支比率等に係る経年分析!J$49,"▲","-")),2),NA())</f>
        <v>4.62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0.04</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特定地域生活排水処理事業特別会計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0.05</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0.04</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0.06</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0.06</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0.15</v>
      </c>
    </row>
    <row r="30" spans="1:11" x14ac:dyDescent="0.15">
      <c r="A30" s="169" t="str">
        <f>IF(連結実質赤字比率に係る赤字・黒字の構成分析!C$40="",NA(),連結実質赤字比率に係る赤字・黒字の構成分析!C$40)</f>
        <v>簡易水道事業特別会計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0.31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0.17</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0.22</v>
      </c>
    </row>
    <row r="31" spans="1:11" x14ac:dyDescent="0.15">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0.23</v>
      </c>
    </row>
    <row r="32" spans="1:11" x14ac:dyDescent="0.15">
      <c r="A32" s="169" t="str">
        <f>IF(連結実質赤字比率に係る赤字・黒字の構成分析!C$38="",NA(),連結実質赤字比率に係る赤字・黒字の構成分析!C$38)</f>
        <v>住宅用地造成事業特別会計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1.94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0.03</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0.42</v>
      </c>
    </row>
    <row r="33" spans="1:16" x14ac:dyDescent="0.15">
      <c r="A33" s="169" t="str">
        <f>IF(連結実質赤字比率に係る赤字・黒字の構成分析!C$37="",NA(),連結実質赤字比率に係る赤字・黒字の構成分析!C$37)</f>
        <v>下水道事業特別会計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0.16</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0.27</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0.49</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2.02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2.13</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1.87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1.35</v>
      </c>
    </row>
    <row r="35" spans="1:16" x14ac:dyDescent="0.15">
      <c r="A35" s="169" t="str">
        <f>IF(連結実質赤字比率に係る赤字・黒字の構成分析!C$35="",NA(),連結実質赤字比率に係る赤字・黒字の構成分析!C$35)</f>
        <v>介護保険事業特別会計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0.87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1.0900000000000001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1.42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2.0499999999999998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1.45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6.66</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5.96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6.02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5.97</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392</v>
      </c>
      <c r="E42" s="170"/>
      <c r="F42" s="170"/>
      <c r="G42" s="170">
        <f>'実質公債費比率（分子）の構造'!L$52</f>
        <v>402</v>
      </c>
      <c r="H42" s="170"/>
      <c r="I42" s="170"/>
      <c r="J42" s="170">
        <f>'実質公債費比率（分子）の構造'!M$52</f>
        <v>383</v>
      </c>
      <c r="K42" s="170"/>
      <c r="L42" s="170"/>
      <c r="M42" s="170">
        <f>'実質公債費比率（分子）の構造'!N$52</f>
        <v>371</v>
      </c>
      <c r="N42" s="170"/>
      <c r="O42" s="170"/>
      <c r="P42" s="170">
        <f>'実質公債費比率（分子）の構造'!O$52</f>
        <v>368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3</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155</v>
      </c>
      <c r="C46" s="170"/>
      <c r="D46" s="170"/>
      <c r="E46" s="170">
        <f>'実質公債費比率（分子）の構造'!L$48</f>
        <v>156</v>
      </c>
      <c r="F46" s="170"/>
      <c r="G46" s="170"/>
      <c r="H46" s="170">
        <f>'実質公債費比率（分子）の構造'!M$48</f>
        <v>156</v>
      </c>
      <c r="I46" s="170"/>
      <c r="J46" s="170"/>
      <c r="K46" s="170">
        <f>'実質公債費比率（分子）の構造'!N$48</f>
        <v>148</v>
      </c>
      <c r="L46" s="170"/>
      <c r="M46" s="170"/>
      <c r="N46" s="170">
        <f>'実質公債費比率（分子）の構造'!O$48</f>
        <v>147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395</v>
      </c>
      <c r="C49" s="170"/>
      <c r="D49" s="170"/>
      <c r="E49" s="170">
        <f>'実質公債費比率（分子）の構造'!L$45</f>
        <v>418</v>
      </c>
      <c r="F49" s="170"/>
      <c r="G49" s="170"/>
      <c r="H49" s="170">
        <f>'実質公債費比率（分子）の構造'!M$45</f>
        <v>395</v>
      </c>
      <c r="I49" s="170"/>
      <c r="J49" s="170"/>
      <c r="K49" s="170">
        <f>'実質公債費比率（分子）の構造'!N$45</f>
        <v>393</v>
      </c>
      <c r="L49" s="170"/>
      <c r="M49" s="170"/>
      <c r="N49" s="170">
        <f>'実質公債費比率（分子）の構造'!O$45</f>
        <v>405</v>
      </c>
      <c r="O49" s="170"/>
      <c r="P49" s="170"/>
    </row>
    <row r="50" spans="1:16" x14ac:dyDescent="0.15">
      <c r="A50" s="170" t="s">
        <v>67</v>
      </c>
      <c r="B50" s="170" t="e">
        <f>NA()</f>
        <v>#N/A</v>
      </c>
      <c r="C50" s="170">
        <f>IF(ISNUMBER('実質公債費比率（分子）の構造'!K$53),'実質公債費比率（分子）の構造'!K$53,NA())</f>
        <v>161</v>
      </c>
      <c r="D50" s="170" t="e">
        <f>NA()</f>
        <v>#N/A</v>
      </c>
      <c r="E50" s="170" t="e">
        <f>NA()</f>
        <v>#N/A</v>
      </c>
      <c r="F50" s="170">
        <f>IF(ISNUMBER('実質公債費比率（分子）の構造'!L$53),'実質公債費比率（分子）の構造'!L$53,NA())</f>
        <v>172</v>
      </c>
      <c r="G50" s="170" t="e">
        <f>NA()</f>
        <v>#N/A</v>
      </c>
      <c r="H50" s="170" t="e">
        <f>NA()</f>
        <v>#N/A</v>
      </c>
      <c r="I50" s="170">
        <f>IF(ISNUMBER('実質公債費比率（分子）の構造'!M$53),'実質公債費比率（分子）の構造'!M$53,NA())</f>
        <v>168</v>
      </c>
      <c r="J50" s="170" t="e">
        <f>NA()</f>
        <v>#N/A</v>
      </c>
      <c r="K50" s="170" t="e">
        <f>NA()</f>
        <v>#N/A</v>
      </c>
      <c r="L50" s="170">
        <f>IF(ISNUMBER('実質公債費比率（分子）の構造'!N$53),'実質公債費比率（分子）の構造'!N$53,NA())</f>
        <v>170</v>
      </c>
      <c r="M50" s="170" t="e">
        <f>NA()</f>
        <v>#N/A</v>
      </c>
      <c r="N50" s="170" t="e">
        <f>NA()</f>
        <v>#N/A</v>
      </c>
      <c r="O50" s="170">
        <f>IF(ISNUMBER('実質公債費比率（分子）の構造'!O$53),'実質公債費比率（分子）の構造'!O$53,NA())</f>
        <v>184</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3446</v>
      </c>
      <c r="E56" s="169"/>
      <c r="F56" s="169"/>
      <c r="G56" s="169">
        <f>'将来負担比率（分子）の構造'!J$52</f>
        <v>3242</v>
      </c>
      <c r="H56" s="169"/>
      <c r="I56" s="169"/>
      <c r="J56" s="169">
        <f>'将来負担比率（分子）の構造'!K$52</f>
        <v>3061</v>
      </c>
      <c r="K56" s="169"/>
      <c r="L56" s="169"/>
      <c r="M56" s="169">
        <f>'将来負担比率（分子）の構造'!L$52</f>
        <v>2849</v>
      </c>
      <c r="N56" s="169"/>
      <c r="O56" s="169"/>
      <c r="P56" s="169">
        <f>'将来負担比率（分子）の構造'!M$52</f>
        <v>2648</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2286</v>
      </c>
      <c r="E58" s="169"/>
      <c r="F58" s="169"/>
      <c r="G58" s="169">
        <f>'将来負担比率（分子）の構造'!J$50</f>
        <v>2432</v>
      </c>
      <c r="H58" s="169"/>
      <c r="I58" s="169"/>
      <c r="J58" s="169">
        <f>'将来負担比率（分子）の構造'!K$50</f>
        <v>2765</v>
      </c>
      <c r="K58" s="169"/>
      <c r="L58" s="169"/>
      <c r="M58" s="169">
        <f>'将来負担比率（分子）の構造'!L$50</f>
        <v>2866</v>
      </c>
      <c r="N58" s="169"/>
      <c r="O58" s="169"/>
      <c r="P58" s="169">
        <f>'将来負担比率（分子）の構造'!M$50</f>
        <v>3002</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480</v>
      </c>
      <c r="C62" s="169"/>
      <c r="D62" s="169"/>
      <c r="E62" s="169">
        <f>'将来負担比率（分子）の構造'!J$45</f>
        <v>474</v>
      </c>
      <c r="F62" s="169"/>
      <c r="G62" s="169"/>
      <c r="H62" s="169">
        <f>'将来負担比率（分子）の構造'!K$45</f>
        <v>405</v>
      </c>
      <c r="I62" s="169"/>
      <c r="J62" s="169"/>
      <c r="K62" s="169">
        <f>'将来負担比率（分子）の構造'!L$45</f>
        <v>308</v>
      </c>
      <c r="L62" s="169"/>
      <c r="M62" s="169"/>
      <c r="N62" s="169">
        <f>'将来負担比率（分子）の構造'!M$45</f>
        <v>406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1045</v>
      </c>
      <c r="C64" s="169"/>
      <c r="D64" s="169"/>
      <c r="E64" s="169">
        <f>'将来負担比率（分子）の構造'!J$43</f>
        <v>982</v>
      </c>
      <c r="F64" s="169"/>
      <c r="G64" s="169"/>
      <c r="H64" s="169">
        <f>'将来負担比率（分子）の構造'!K$43</f>
        <v>902</v>
      </c>
      <c r="I64" s="169"/>
      <c r="J64" s="169"/>
      <c r="K64" s="169">
        <f>'将来負担比率（分子）の構造'!L$43</f>
        <v>827</v>
      </c>
      <c r="L64" s="169"/>
      <c r="M64" s="169"/>
      <c r="N64" s="169">
        <f>'将来負担比率（分子）の構造'!M$43</f>
        <v>869</v>
      </c>
      <c r="O64" s="169"/>
      <c r="P64" s="169"/>
    </row>
    <row r="65" spans="1:16" x14ac:dyDescent="0.15">
      <c r="A65" s="169" t="s">
        <v>32</v>
      </c>
      <c r="B65" s="169">
        <f>'将来負担比率（分子）の構造'!I$42</f>
        <v>4</v>
      </c>
      <c r="C65" s="169"/>
      <c r="D65" s="169"/>
      <c r="E65" s="169">
        <f>'将来負担比率（分子）の構造'!J$42</f>
        <v>2</v>
      </c>
      <c r="F65" s="169"/>
      <c r="G65" s="169"/>
      <c r="H65" s="169">
        <f>'将来負担比率（分子）の構造'!K$42</f>
        <v>1</v>
      </c>
      <c r="I65" s="169"/>
      <c r="J65" s="169"/>
      <c r="K65" s="169">
        <f>'将来負担比率（分子）の構造'!L$42</f>
        <v>1</v>
      </c>
      <c r="L65" s="169"/>
      <c r="M65" s="169"/>
      <c r="N65" s="169" t="str">
        <f>'将来負担比率（分子）の構造'!M$42</f>
        <v>-</v>
      </c>
      <c r="O65" s="169"/>
      <c r="P65" s="169"/>
    </row>
    <row r="66" spans="1:16" x14ac:dyDescent="0.15">
      <c r="A66" s="169" t="s">
        <v>31</v>
      </c>
      <c r="B66" s="169">
        <f>'将来負担比率（分子）の構造'!I$41</f>
        <v>3394</v>
      </c>
      <c r="C66" s="169"/>
      <c r="D66" s="169"/>
      <c r="E66" s="169">
        <f>'将来負担比率（分子）の構造'!J$41</f>
        <v>3198</v>
      </c>
      <c r="F66" s="169"/>
      <c r="G66" s="169"/>
      <c r="H66" s="169">
        <f>'将来負担比率（分子）の構造'!K$41</f>
        <v>3027</v>
      </c>
      <c r="I66" s="169"/>
      <c r="J66" s="169"/>
      <c r="K66" s="169">
        <f>'将来負担比率（分子）の構造'!L$41</f>
        <v>2783</v>
      </c>
      <c r="L66" s="169"/>
      <c r="M66" s="169"/>
      <c r="N66" s="169">
        <f>'将来負担比率（分子）の構造'!M$41</f>
        <v>2559</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2106</v>
      </c>
      <c r="C72" s="173">
        <f>基金残高に係る経年分析!G55</f>
        <v>2211</v>
      </c>
      <c r="D72" s="173">
        <f>基金残高に係る経年分析!H55</f>
        <v>2318</v>
      </c>
    </row>
    <row r="73" spans="1:16" x14ac:dyDescent="0.15">
      <c r="A73" s="172" t="s">
        <v>74</v>
      </c>
      <c r="B73" s="173">
        <f>基金残高に係る経年分析!F56</f>
        <v>131</v>
      </c>
      <c r="C73" s="173">
        <f>基金残高に係る経年分析!G56</f>
        <v>131</v>
      </c>
      <c r="D73" s="173">
        <f>基金残高に係る経年分析!H56</f>
        <v>120</v>
      </c>
    </row>
    <row r="74" spans="1:16" x14ac:dyDescent="0.15">
      <c r="A74" s="172" t="s">
        <v>75</v>
      </c>
      <c r="B74" s="173">
        <f>基金残高に係る経年分析!F57</f>
        <v>528</v>
      </c>
      <c r="C74" s="173">
        <f>基金残高に係る経年分析!G57</f>
        <v>523</v>
      </c>
      <c r="D74" s="173">
        <f>基金残高に係る経年分析!H57</f>
        <v>564</v>
      </c>
    </row>
  </sheetData>
  <sheetProtection algorithmName="SHA-512" hashValue="s1Q4TnpHCzoDyCOQiVoIcZqBlMY9sWSr0c2Can1yLtrisNjfiacNdqoVIv4W64WOEi51h0KtAApug+j+Xe0AcQ==" saltValue="8paZmWuE4CexuXpGWRM+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内藤　章仁</cp:lastModifiedBy>
  <cp:lastPrinted>2025-03-10T05:14:22Z</cp:lastPrinted>
  <dcterms:created xsi:type="dcterms:W3CDTF">2025-02-19T02:09:07Z</dcterms:created>
  <dcterms:modified xsi:type="dcterms:W3CDTF">2025-03-13T23:14:47Z</dcterms:modified>
  <cp:category/>
</cp:coreProperties>
</file>