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urakosi\Desktop\"/>
    </mc:Choice>
  </mc:AlternateContent>
  <xr:revisionPtr revIDLastSave="0" documentId="13_ncr:1_{C1061ABE-5A4F-42BB-A744-57966000A510}" xr6:coauthVersionLast="47" xr6:coauthVersionMax="47" xr10:uidLastSave="{00000000-0000-0000-0000-000000000000}"/>
  <workbookProtection workbookAlgorithmName="SHA-512" workbookHashValue="M6Igj/KRjiuZCHWnEQVIKyexXEpzd8JDXRfZIIISRme3axbX91SEj+bV1hZaVVHL++zYtmNFej5EoUKETF29CQ==" workbookSaltValue="K+atGUjCMbJoWTcLXLjJD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<sst xmlns="http://schemas.openxmlformats.org/spreadsheetml/2006/main" count="236" uniqueCount="120">
  <si>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</si>
  <si>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</si>
  <si>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</si>
  <si>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</si>
  <si>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</si>
  <si>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</si>
  <si>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</si>
  <si>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</si>
  <si>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</si>
  <si>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</si>
  <si>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</si>
  <si>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</si>
  <si>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</si>
  <si>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</si>
  <si>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</si>
  <si>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</si>
  <si>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</si>
  <si>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</si>
  <si>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</si>
  <si>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</si>
  <si>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</si>
  <si>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</si>
  <si>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</si>
  <si>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</si>
  <si>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</si>
  <si>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</si>
  <si>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</si>
  <si>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</si>
  <si>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</si>
  <si>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</si>
  <si>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</si>
  <si>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</si>
  <si>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</si>
  <si>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</si>
  <si>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</si>
  <si>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</si>
  <si>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</si>
  <si>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</si>
  <si>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</si>
  <si>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</si>
  <si>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</si>
  <si>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</si>
  <si>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</si>
  <si>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</si>
  <si>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</si>
  <si>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</si>
  <si>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</si>
  <si>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</si>
  <si>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</si>
  <si>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</si>
  <si>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</si>
  <si>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</si>
  <si>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</si>
  <si>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</si>
  <si>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</si>
  <si>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</si>
  <si>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</si>
  <si>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</si>
  <si>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</si>
  <si>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</si>
  <si>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</si>
  <si>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</si>
  <si>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</si>
  <si>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</si>
  <si>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</si>
  <si>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</si>
  <si>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</si>
  <si>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</si>
  <si>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</si>
  <si>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</si>
  <si>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</si>
  <si>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</si>
  <si>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</si>
  <si>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</si>
  <si>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</si>
  <si>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</si>
  <si>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</si>
  <si>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</si>
  <si>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</si>
  <si>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</si>
  <si>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</si>
  <si>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</si>
  <si>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</si>
  <si>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</si>
  <si>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</si>
  <si>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</si>
  <si>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</si>
  <si>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</si>
  <si>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</si>
  <si>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</si>
  <si>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</si>
  <si>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</si>
  <si>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</si>
  <si>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</si>
  <si>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</si>
  <si>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</si>
  <si>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</si>
  <si>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</si>
  <si>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</si>
  <si>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</si>
  <si>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</si>
  <si>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</si>
  <si>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</si>
  <si>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</si>
  <si>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</si>
  <si>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</si>
  <si>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</si>
  <si>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</si>
  <si>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</si>
  <si>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</si>
  <si>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</si>
  <si>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</si>
  <si>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</si>
  <si>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</si>
  <si>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</si>
  <si>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</si>
  <si>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</si>
  <si>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は、下水道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起債償還のピークを過ぎておりますが、R２は昨年度とほぼ横ばいでした。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⑤経費回収率は、本来使用料で賄うべき経費をどの程度使用料で負担できているかの数値で、料金収入を維持管理費と公費負担以外の起債償還金で除しています。昨年度とほぼ横ばいでした。
　⑥汚水処理原価は、維持管理と公費負担以外の起債償還を年間の処理水量で除した数値で、汚水処理１m3あたりいくらかかっているかの金額で、昨年度とほぼ横ばいでした。
　⑦施設利用率は、処理場の日平均処理水量を施設の最大処理能力で除した数値です。計画時は、夏場の観光客、帰省客等を考えているため年間の日平均では余裕がある数字となります。
　⑧水洗化率は、住民のご理解もあり類似団体と比べ高い数値です。
　</t>
    <rPh sb="30" eb="32">
      <t>キサイ</t>
    </rPh>
    <rPh sb="71" eb="73">
      <t>ガンキン</t>
    </rPh>
    <rPh sb="73" eb="75">
      <t>ショウカン</t>
    </rPh>
    <rPh sb="155" eb="158">
      <t>サクネンド</t>
    </rPh>
    <rPh sb="161" eb="162">
      <t>ヨコ</t>
    </rPh>
    <rPh sb="221" eb="223">
      <t>ルイジ</t>
    </rPh>
    <rPh sb="223" eb="225">
      <t>ダンタイ</t>
    </rPh>
    <rPh sb="226" eb="227">
      <t>クラ</t>
    </rPh>
    <rPh sb="228" eb="230">
      <t>キサイ</t>
    </rPh>
    <rPh sb="230" eb="232">
      <t>ザンダカ</t>
    </rPh>
    <rPh sb="233" eb="234">
      <t>スク</t>
    </rPh>
    <rPh sb="236" eb="238">
      <t>ジョウキョウ</t>
    </rPh>
    <rPh sb="329" eb="332">
      <t>サクネンド</t>
    </rPh>
    <rPh sb="335" eb="336">
      <t>ヨコ</t>
    </rPh>
    <rPh sb="353" eb="355">
      <t>イジ</t>
    </rPh>
    <rPh sb="355" eb="357">
      <t>カンリ</t>
    </rPh>
    <rPh sb="358" eb="360">
      <t>コウヒ</t>
    </rPh>
    <rPh sb="360" eb="362">
      <t>フタン</t>
    </rPh>
    <rPh sb="362" eb="364">
      <t>イガイ</t>
    </rPh>
    <rPh sb="365" eb="367">
      <t>キサイ</t>
    </rPh>
    <rPh sb="367" eb="369">
      <t>ショウカン</t>
    </rPh>
    <rPh sb="370" eb="372">
      <t>ネンカン</t>
    </rPh>
    <rPh sb="373" eb="375">
      <t>ショリ</t>
    </rPh>
    <rPh sb="375" eb="377">
      <t>スイリョウ</t>
    </rPh>
    <rPh sb="378" eb="379">
      <t>ジョ</t>
    </rPh>
    <rPh sb="381" eb="383">
      <t>スウチ</t>
    </rPh>
    <rPh sb="410" eb="413">
      <t>サクネンド</t>
    </rPh>
    <rPh sb="416" eb="417">
      <t>ヨコ</t>
    </rPh>
    <rPh sb="440" eb="442">
      <t>ショリ</t>
    </rPh>
    <rPh sb="442" eb="444">
      <t>スイリョウ</t>
    </rPh>
    <rPh sb="445" eb="447">
      <t>シセツ</t>
    </rPh>
    <rPh sb="448" eb="450">
      <t>サイダイ</t>
    </rPh>
    <rPh sb="450" eb="452">
      <t>ショリ</t>
    </rPh>
    <rPh sb="452" eb="454">
      <t>ノウリョク</t>
    </rPh>
    <rPh sb="455" eb="456">
      <t>ジョ</t>
    </rPh>
    <rPh sb="458" eb="460">
      <t>スウチ</t>
    </rPh>
    <rPh sb="478" eb="479">
      <t>トウ</t>
    </rPh>
    <rPh sb="511" eb="514">
      <t>スイセンカ</t>
    </rPh>
    <rPh sb="514" eb="515">
      <t>リツ</t>
    </rPh>
    <rPh sb="517" eb="519">
      <t>ジュウミン</t>
    </rPh>
    <rPh sb="521" eb="523">
      <t>リカイ</t>
    </rPh>
    <rPh sb="526" eb="528">
      <t>ルイジ</t>
    </rPh>
    <rPh sb="528" eb="530">
      <t>ダンタイ</t>
    </rPh>
    <rPh sb="531" eb="532">
      <t>クラ</t>
    </rPh>
    <rPh sb="533" eb="534">
      <t>タカ</t>
    </rPh>
    <rPh sb="535" eb="537">
      <t>スウチ</t>
    </rPh>
    <phoneticPr fontId="4"/>
  </si>
  <si>
    <t xml:space="preserve"> マンホール、管渠とも耐用年数50年のところ古いもので経過年数28年間です。管渠清掃、点検により耐用年数の延伸を目指します。
　処理場については、電気機械設備の多くが耐用年数を迎え対策が必要な状況です。H30にストックマネジメント計画を策定し、設備更新対策事業に取り組んでいます。</t>
    <rPh sb="115" eb="117">
      <t>ケイカク</t>
    </rPh>
    <rPh sb="118" eb="120">
      <t>サクテイ</t>
    </rPh>
    <phoneticPr fontId="4"/>
  </si>
  <si>
    <t>　収益的収支、経費回収率はほぼ横ばい、汚水処理原価は修繕費の増により増加傾向を示しています。償還金のほとんどは繰入金に頼っている状況です。
　料金は、類似団体に比べ高額と考えられ水洗化率も高いため大幅な収入増は見込めない状況です。今後もしばらくは基準外繰入が必要となります。
　当初建設の起債償還は減少しながら令和12年度に終了するため、将来は農業集落排水を統合し料金収入を現在より多く確保して基準外繰入の解消、人口減少による料金収入減に対応します。
　設備更新、長寿命化については流入水量に見合った設備とし国県の情報提供、指導により補助事業を有効活用しながら経営改善を目指します。
　上記方針を戦略的に実施するため今後10年間の経営戦略を平成29年1月に策定しました。</t>
    <rPh sb="15" eb="16">
      <t>ヨコ</t>
    </rPh>
    <rPh sb="26" eb="29">
      <t>シュウゼンヒ</t>
    </rPh>
    <rPh sb="34" eb="36">
      <t>ゾウカ</t>
    </rPh>
    <rPh sb="75" eb="77">
      <t>ルイジ</t>
    </rPh>
    <rPh sb="77" eb="79">
      <t>ダンタイ</t>
    </rPh>
    <rPh sb="85" eb="86">
      <t>カンガ</t>
    </rPh>
    <rPh sb="155" eb="157">
      <t>レイワ</t>
    </rPh>
    <rPh sb="169" eb="171">
      <t>ショウライ</t>
    </rPh>
    <rPh sb="191" eb="192">
      <t>オオ</t>
    </rPh>
    <rPh sb="259" eb="261">
      <t>テイキョウ</t>
    </rPh>
    <rPh sb="262" eb="264">
      <t>シドウ</t>
    </rPh>
    <rPh sb="272" eb="274">
      <t>ユウコウ</t>
    </rPh>
    <rPh sb="293" eb="295">
      <t>ジョウキ</t>
    </rPh>
    <rPh sb="295" eb="297">
      <t>ホウシン</t>
    </rPh>
    <rPh sb="298" eb="301">
      <t>センリャクテキ</t>
    </rPh>
    <rPh sb="302" eb="304">
      <t>ジッシ</t>
    </rPh>
    <rPh sb="308" eb="310">
      <t>コンゴ</t>
    </rPh>
    <rPh sb="312" eb="313">
      <t>ネン</t>
    </rPh>
    <rPh sb="313" eb="314">
      <t>カン</t>
    </rPh>
    <rPh sb="315" eb="317">
      <t>ケイエイ</t>
    </rPh>
    <rPh sb="317" eb="319">
      <t>センリャク</t>
    </rPh>
    <rPh sb="320" eb="322">
      <t>ヘイセイ</t>
    </rPh>
    <rPh sb="324" eb="325">
      <t>ネン</t>
    </rPh>
    <rPh sb="326" eb="327">
      <t>ガツ</t>
    </rPh>
    <rPh sb="328" eb="33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</si>
</sst>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E3-47AB-B4C2-3D0D0B95E7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5E3-47AB-B4C2-3D0D0B95E7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31.18</c:v>
                </c:pt>
                <c:pt idx="1">
                  <c:v>31.32</c:v>
                </c:pt>
                <c:pt idx="2">
                  <c:v>31.64</c:v>
                </c:pt>
                <c:pt idx="3">
                  <c:v>30.32</c:v>
                </c:pt>
                <c:pt idx="4">
                  <c:v>30.32</c:v>
                </c:pt>
              </c:numCache>
            </c:numRef>
          </c:val>
          <c:extLst>
            <c:ext xmlns:c16="http://schemas.microsoft.com/office/drawing/2014/chart" uri="{C3380CC4-5D6E-409C-BE32-E72D297353CC}">
              <c16:uniqueId val="{00000000-CAE1-4A4C-BE98-7F3BFE0471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CAE1-4A4C-BE98-7F3BFE0471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96.32</c:v>
                </c:pt>
                <c:pt idx="1">
                  <c:v>96.37</c:v>
                </c:pt>
                <c:pt idx="2">
                  <c:v>96.82</c:v>
                </c:pt>
                <c:pt idx="3">
                  <c:v>96.94</c:v>
                </c:pt>
                <c:pt idx="4">
                  <c:v>97.21</c:v>
                </c:pt>
              </c:numCache>
            </c:numRef>
          </c:val>
          <c:extLst>
            <c:ext xmlns:c16="http://schemas.microsoft.com/office/drawing/2014/chart" uri="{C3380CC4-5D6E-409C-BE32-E72D297353CC}">
              <c16:uniqueId val="{00000000-97DF-4EC6-A2E6-58040A6BB8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7DF-4EC6-A2E6-58040A6BB8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87.04</c:v>
                </c:pt>
                <c:pt idx="1">
                  <c:v>79.53</c:v>
                </c:pt>
                <c:pt idx="2">
                  <c:v>85.65</c:v>
                </c:pt>
                <c:pt idx="3">
                  <c:v>80.84</c:v>
                </c:pt>
                <c:pt idx="4">
                  <c:v>80.2</c:v>
                </c:pt>
              </c:numCache>
            </c:numRef>
          </c:val>
          <c:extLst>
            <c:ext xmlns:c16="http://schemas.microsoft.com/office/drawing/2014/chart" uri="{C3380CC4-5D6E-409C-BE32-E72D297353CC}">
              <c16:uniqueId val="{00000000-A002-47A8-B40C-CAE5BB6FAE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2-47A8-B40C-CAE5BB6FAE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AB-4EE9-A31E-1403295DDD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AB-4EE9-A31E-1403295DDD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C-4A37-8393-CCF3A12D64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C-4A37-8393-CCF3A12D64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3-42E3-9C4E-9F1459CDD4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3-42E3-9C4E-9F1459CDD4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C-44D9-B0DC-D423C4BFD9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C-44D9-B0DC-D423C4BFD9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549.54999999999995</c:v>
                </c:pt>
                <c:pt idx="1">
                  <c:v>517.67999999999995</c:v>
                </c:pt>
                <c:pt idx="2">
                  <c:v>477.8</c:v>
                </c:pt>
                <c:pt idx="3">
                  <c:v>404.37</c:v>
                </c:pt>
                <c:pt idx="4">
                  <c:v>225.32</c:v>
                </c:pt>
              </c:numCache>
            </c:numRef>
          </c:val>
          <c:extLst>
            <c:ext xmlns:c16="http://schemas.microsoft.com/office/drawing/2014/chart" uri="{C3380CC4-5D6E-409C-BE32-E72D297353CC}">
              <c16:uniqueId val="{00000000-C4BA-4E8A-85FD-900443A312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C4BA-4E8A-85FD-900443A312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79.52</c:v>
                </c:pt>
                <c:pt idx="1">
                  <c:v>65.77</c:v>
                </c:pt>
                <c:pt idx="2">
                  <c:v>80.760000000000005</c:v>
                </c:pt>
                <c:pt idx="3">
                  <c:v>67.790000000000006</c:v>
                </c:pt>
                <c:pt idx="4">
                  <c:v>66.91</c:v>
                </c:pt>
              </c:numCache>
            </c:numRef>
          </c:val>
          <c:extLst>
            <c:ext xmlns:c16="http://schemas.microsoft.com/office/drawing/2014/chart" uri="{C3380CC4-5D6E-409C-BE32-E72D297353CC}">
              <c16:uniqueId val="{00000000-6D6B-485C-AC83-630670623D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D6B-485C-AC83-630670623D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279.33999999999997</c:v>
                </c:pt>
                <c:pt idx="1">
                  <c:v>334.91</c:v>
                </c:pt>
                <c:pt idx="2">
                  <c:v>276.82</c:v>
                </c:pt>
                <c:pt idx="3">
                  <c:v>331.56</c:v>
                </c:pt>
                <c:pt idx="4">
                  <c:v>340.26</c:v>
                </c:pt>
              </c:numCache>
            </c:numRef>
          </c:val>
          <c:extLst>
            <c:ext xmlns:c16="http://schemas.microsoft.com/office/drawing/2014/chart" uri="{C3380CC4-5D6E-409C-BE32-E72D297353CC}">
              <c16:uniqueId val="{00000000-C61C-4C22-8AEA-96A78EECA8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C61C-4C22-8AEA-96A78EECA8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出雲崎町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4267</v>
      </c>
      <c r="AM8" s="51"/>
      <c r="AN8" s="51"/>
      <c r="AO8" s="51"/>
      <c r="AP8" s="51"/>
      <c r="AQ8" s="51"/>
      <c r="AR8" s="51"/>
      <c r="AS8" s="51"/>
      <c r="AT8" s="46">
        <f>データ!T6</f>
        <v>44.38</v>
      </c>
      <c r="AU8" s="46"/>
      <c r="AV8" s="46"/>
      <c r="AW8" s="46"/>
      <c r="AX8" s="46"/>
      <c r="AY8" s="46"/>
      <c r="AZ8" s="46"/>
      <c r="BA8" s="46"/>
      <c r="BB8" s="46">
        <f>データ!U6</f>
        <v>96.15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51.62</v>
      </c>
      <c r="Q10" s="46"/>
      <c r="R10" s="46"/>
      <c r="S10" s="46"/>
      <c r="T10" s="46"/>
      <c r="U10" s="46"/>
      <c r="V10" s="46"/>
      <c r="W10" s="46">
        <f>データ!Q6</f>
        <v>87.19</v>
      </c>
      <c r="X10" s="46"/>
      <c r="Y10" s="46"/>
      <c r="Z10" s="46"/>
      <c r="AA10" s="46"/>
      <c r="AB10" s="46"/>
      <c r="AC10" s="46"/>
      <c r="AD10" s="51">
        <f>データ!R6</f>
        <v>3888</v>
      </c>
      <c r="AE10" s="51"/>
      <c r="AF10" s="51"/>
      <c r="AG10" s="51"/>
      <c r="AH10" s="51"/>
      <c r="AI10" s="51"/>
      <c r="AJ10" s="51"/>
      <c r="AK10" s="2"/>
      <c r="AL10" s="51">
        <f>データ!V6</f>
        <v>2185</v>
      </c>
      <c r="AM10" s="51"/>
      <c r="AN10" s="51"/>
      <c r="AO10" s="51"/>
      <c r="AP10" s="51"/>
      <c r="AQ10" s="51"/>
      <c r="AR10" s="51"/>
      <c r="AS10" s="51"/>
      <c r="AT10" s="46">
        <f>データ!W6</f>
        <v>1.17</v>
      </c>
      <c r="AU10" s="46"/>
      <c r="AV10" s="46"/>
      <c r="AW10" s="46"/>
      <c r="AX10" s="46"/>
      <c r="AY10" s="46"/>
      <c r="AZ10" s="46"/>
      <c r="BA10" s="46"/>
      <c r="BB10" s="46">
        <f>データ!X6</f>
        <v>1867.52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83Pk1RSx11FSKdhXEHuv+mmm+cOxdm0rJ2xoWkLROmDtSeOINrC/o+1+0BYW9yqP0WTyeNYdUkNqXNrpKwm5Hg==" saltValue="LRPD21pO2cMDesI0UMNZ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154059</v>
      </c>
      <c r="D6" s="33">
        <f t="shared" si="3"/>
        <v>47</v>
      </c>
      <c r="E6" s="33">
        <f t="shared" si="3"/>
        <v>17</v>
      </c>
      <c r="F6" s="33">
        <f t="shared" si="3"/>
        <v>4</v>
      </c>
      <c r="G6" s="33">
        <f t="shared" si="3"/>
        <v>0</v>
      </c>
      <c r="H6" s="33" t="str">
        <f t="shared" si="3"/>
        <v>新潟県　出雲崎町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51.62</v>
      </c>
      <c r="Q6" s="34">
        <f t="shared" si="3"/>
        <v>87.19</v>
      </c>
      <c r="R6" s="34">
        <f t="shared" si="3"/>
        <v>3888</v>
      </c>
      <c r="S6" s="34">
        <f t="shared" si="3"/>
        <v>4267</v>
      </c>
      <c r="T6" s="34">
        <f t="shared" si="3"/>
        <v>44.38</v>
      </c>
      <c r="U6" s="34">
        <f t="shared" si="3"/>
        <v>96.15</v>
      </c>
      <c r="V6" s="34">
        <f t="shared" si="3"/>
        <v>2185</v>
      </c>
      <c r="W6" s="34">
        <f t="shared" si="3"/>
        <v>1.17</v>
      </c>
      <c r="X6" s="34">
        <f t="shared" si="3"/>
        <v>1867.52</v>
      </c>
      <c r="Y6" s="35">
        <f>IF(Y7="",NA(),Y7)</f>
        <v>87.04</v>
      </c>
      <c r="Z6" s="35">
        <f t="shared" ref="Z6:AH6" si="4">IF(Z7="",NA(),Z7)</f>
        <v>79.53</v>
      </c>
      <c r="AA6" s="35">
        <f t="shared" si="4"/>
        <v>85.65</v>
      </c>
      <c r="AB6" s="35">
        <f t="shared" si="4"/>
        <v>80.84</v>
      </c>
      <c r="AC6" s="35">
        <f t="shared" si="4"/>
        <v>80.2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549.54999999999995</v>
      </c>
      <c r="BG6" s="35">
        <f t="shared" ref="BG6:BO6" si="7">IF(BG7="",NA(),BG7)</f>
        <v>517.67999999999995</v>
      </c>
      <c r="BH6" s="35">
        <f t="shared" si="7"/>
        <v>477.8</v>
      </c>
      <c r="BI6" s="35">
        <f t="shared" si="7"/>
        <v>404.37</v>
      </c>
      <c r="BJ6" s="35">
        <f t="shared" si="7"/>
        <v>225.32</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79.52</v>
      </c>
      <c r="BR6" s="35">
        <f t="shared" ref="BR6:BZ6" si="8">IF(BR7="",NA(),BR7)</f>
        <v>65.77</v>
      </c>
      <c r="BS6" s="35">
        <f t="shared" si="8"/>
        <v>80.760000000000005</v>
      </c>
      <c r="BT6" s="35">
        <f t="shared" si="8"/>
        <v>67.790000000000006</v>
      </c>
      <c r="BU6" s="35">
        <f t="shared" si="8"/>
        <v>66.91</v>
      </c>
      <c r="BV6" s="35">
        <f t="shared" si="8"/>
        <v>69.87</v>
      </c>
      <c r="BW6" s="35">
        <f t="shared" si="8"/>
        <v>74.3</v>
      </c>
      <c r="BX6" s="35">
        <f t="shared" si="8"/>
        <v>72.260000000000005</v>
      </c>
      <c r="BY6" s="35">
        <f t="shared" si="8"/>
        <v>71.84</v>
      </c>
      <c r="BZ6" s="35">
        <f t="shared" si="8"/>
        <v>73.36</v>
      </c>
      <c r="CA6" s="34" t="str">
        <f>IF(CA7="","",IF(CA7="-","【-】","【"&amp;SUBSTITUTE(TEXT(CA7,"#,##0.00"),"-","△")&amp;"】"))</f>
        <v>【75.29】</v>
      </c>
      <c r="CB6" s="35">
        <f>IF(CB7="",NA(),CB7)</f>
        <v>279.33999999999997</v>
      </c>
      <c r="CC6" s="35">
        <f t="shared" ref="CC6:CK6" si="9">IF(CC7="",NA(),CC7)</f>
        <v>334.91</v>
      </c>
      <c r="CD6" s="35">
        <f t="shared" si="9"/>
        <v>276.82</v>
      </c>
      <c r="CE6" s="35">
        <f t="shared" si="9"/>
        <v>331.56</v>
      </c>
      <c r="CF6" s="35">
        <f t="shared" si="9"/>
        <v>340.26</v>
      </c>
      <c r="CG6" s="35">
        <f t="shared" si="9"/>
        <v>234.96</v>
      </c>
      <c r="CH6" s="35">
        <f t="shared" si="9"/>
        <v>221.81</v>
      </c>
      <c r="CI6" s="35">
        <f t="shared" si="9"/>
        <v>230.02</v>
      </c>
      <c r="CJ6" s="35">
        <f t="shared" si="9"/>
        <v>228.47</v>
      </c>
      <c r="CK6" s="35">
        <f t="shared" si="9"/>
        <v>224.88</v>
      </c>
      <c r="CL6" s="34" t="str">
        <f>IF(CL7="","",IF(CL7="-","【-】","【"&amp;SUBSTITUTE(TEXT(CL7,"#,##0.00"),"-","△")&amp;"】"))</f>
        <v>【215.41】</v>
      </c>
      <c r="CM6" s="35">
        <f>IF(CM7="",NA(),CM7)</f>
        <v>31.18</v>
      </c>
      <c r="CN6" s="35">
        <f t="shared" ref="CN6:CV6" si="10">IF(CN7="",NA(),CN7)</f>
        <v>31.32</v>
      </c>
      <c r="CO6" s="35">
        <f t="shared" si="10"/>
        <v>31.64</v>
      </c>
      <c r="CP6" s="35">
        <f t="shared" si="10"/>
        <v>30.32</v>
      </c>
      <c r="CQ6" s="35">
        <f t="shared" si="10"/>
        <v>30.32</v>
      </c>
      <c r="CR6" s="35">
        <f t="shared" si="10"/>
        <v>42.9</v>
      </c>
      <c r="CS6" s="35">
        <f t="shared" si="10"/>
        <v>43.36</v>
      </c>
      <c r="CT6" s="35">
        <f t="shared" si="10"/>
        <v>42.56</v>
      </c>
      <c r="CU6" s="35">
        <f t="shared" si="10"/>
        <v>42.47</v>
      </c>
      <c r="CV6" s="35">
        <f t="shared" si="10"/>
        <v>42.4</v>
      </c>
      <c r="CW6" s="34" t="str">
        <f>IF(CW7="","",IF(CW7="-","【-】","【"&amp;SUBSTITUTE(TEXT(CW7,"#,##0.00"),"-","△")&amp;"】"))</f>
        <v>【42.90】</v>
      </c>
      <c r="CX6" s="35">
        <f>IF(CX7="",NA(),CX7)</f>
        <v>96.32</v>
      </c>
      <c r="CY6" s="35">
        <f t="shared" ref="CY6:DG6" si="11">IF(CY7="",NA(),CY7)</f>
        <v>96.37</v>
      </c>
      <c r="CZ6" s="35">
        <f t="shared" si="11"/>
        <v>96.82</v>
      </c>
      <c r="DA6" s="35">
        <f t="shared" si="11"/>
        <v>96.94</v>
      </c>
      <c r="DB6" s="35">
        <f t="shared" si="11"/>
        <v>97.21</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154059</v>
      </c>
      <c r="D7" s="37">
        <v>47</v>
      </c>
      <c r="E7" s="37">
        <v>17</v>
      </c>
      <c r="F7" s="37">
        <v>4</v>
      </c>
      <c r="G7" s="37">
        <v>0</v>
      </c>
      <c r="H7" s="37" t="s">
        <v>98</v>
      </c>
      <c r="I7" s="37" t="s">
        <v>99</v>
      </c>
      <c r="J7" s="37" t="s">
        <v>100</v>
      </c>
      <c r="K7" s="37" t="s">
        <v>101</v>
      </c>
      <c r="L7" s="37" t="s">
        <v>102</v>
      </c>
      <c r="M7" s="37" t="s">
        <v>103</v>
      </c>
      <c r="N7" s="38" t="s">
        <v>104</v>
      </c>
      <c r="O7" s="38" t="s">
        <v>105</v>
      </c>
      <c r="P7" s="38">
        <v>51.62</v>
      </c>
      <c r="Q7" s="38">
        <v>87.19</v>
      </c>
      <c r="R7" s="38">
        <v>3888</v>
      </c>
      <c r="S7" s="38">
        <v>4267</v>
      </c>
      <c r="T7" s="38">
        <v>44.38</v>
      </c>
      <c r="U7" s="38">
        <v>96.15</v>
      </c>
      <c r="V7" s="38">
        <v>2185</v>
      </c>
      <c r="W7" s="38">
        <v>1.17</v>
      </c>
      <c r="X7" s="38">
        <v>1867.52</v>
      </c>
      <c r="Y7" s="38">
        <v>87.04</v>
      </c>
      <c r="Z7" s="38">
        <v>79.53</v>
      </c>
      <c r="AA7" s="38">
        <v>85.65</v>
      </c>
      <c r="AB7" s="38">
        <v>80.84</v>
      </c>
      <c r="AC7" s="38">
        <v>80.2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549.54999999999995</v>
      </c>
      <c r="BG7" s="38">
        <v>517.67999999999995</v>
      </c>
      <c r="BH7" s="38">
        <v>477.8</v>
      </c>
      <c r="BI7" s="38">
        <v>404.37</v>
      </c>
      <c r="BJ7" s="38">
        <v>225.32</v>
      </c>
      <c r="BK7" s="38">
        <v>1298.9100000000001</v>
      </c>
      <c r="BL7" s="38">
        <v>1243.71</v>
      </c>
      <c r="BM7" s="38">
        <v>1194.1500000000001</v>
      </c>
      <c r="BN7" s="38">
        <v>1206.79</v>
      </c>
      <c r="BO7" s="38">
        <v>1258.43</v>
      </c>
      <c r="BP7" s="38">
        <v>1260.21</v>
      </c>
      <c r="BQ7" s="38">
        <v>79.52</v>
      </c>
      <c r="BR7" s="38">
        <v>65.77</v>
      </c>
      <c r="BS7" s="38">
        <v>80.760000000000005</v>
      </c>
      <c r="BT7" s="38">
        <v>67.790000000000006</v>
      </c>
      <c r="BU7" s="38">
        <v>66.91</v>
      </c>
      <c r="BV7" s="38">
        <v>69.87</v>
      </c>
      <c r="BW7" s="38">
        <v>74.3</v>
      </c>
      <c r="BX7" s="38">
        <v>72.260000000000005</v>
      </c>
      <c r="BY7" s="38">
        <v>71.84</v>
      </c>
      <c r="BZ7" s="38">
        <v>73.36</v>
      </c>
      <c r="CA7" s="38">
        <v>75.290000000000006</v>
      </c>
      <c r="CB7" s="38">
        <v>279.33999999999997</v>
      </c>
      <c r="CC7" s="38">
        <v>334.91</v>
      </c>
      <c r="CD7" s="38">
        <v>276.82</v>
      </c>
      <c r="CE7" s="38">
        <v>331.56</v>
      </c>
      <c r="CF7" s="38">
        <v>340.26</v>
      </c>
      <c r="CG7" s="38">
        <v>234.96</v>
      </c>
      <c r="CH7" s="38">
        <v>221.81</v>
      </c>
      <c r="CI7" s="38">
        <v>230.02</v>
      </c>
      <c r="CJ7" s="38">
        <v>228.47</v>
      </c>
      <c r="CK7" s="38">
        <v>224.88</v>
      </c>
      <c r="CL7" s="38">
        <v>215.41</v>
      </c>
      <c r="CM7" s="38">
        <v>31.18</v>
      </c>
      <c r="CN7" s="38">
        <v>31.32</v>
      </c>
      <c r="CO7" s="38">
        <v>31.64</v>
      </c>
      <c r="CP7" s="38">
        <v>30.32</v>
      </c>
      <c r="CQ7" s="38">
        <v>30.32</v>
      </c>
      <c r="CR7" s="38">
        <v>42.9</v>
      </c>
      <c r="CS7" s="38">
        <v>43.36</v>
      </c>
      <c r="CT7" s="38">
        <v>42.56</v>
      </c>
      <c r="CU7" s="38">
        <v>42.47</v>
      </c>
      <c r="CV7" s="38">
        <v>42.4</v>
      </c>
      <c r="CW7" s="38">
        <v>42.9</v>
      </c>
      <c r="CX7" s="38">
        <v>96.32</v>
      </c>
      <c r="CY7" s="38">
        <v>96.37</v>
      </c>
      <c r="CZ7" s="38">
        <v>96.82</v>
      </c>
      <c r="DA7" s="38">
        <v>96.94</v>
      </c>
      <c r="DB7" s="38">
        <v>97.21</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2022-01-12T07:26:29Z</cp:lastPrinted>
  <dcterms:modified xsi:type="dcterms:W3CDTF">2022-03-02T00:10:14Z</dcterms:modified>
</cp:coreProperties>
</file>