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murakosi\Desktop\"/>
    </mc:Choice>
  </mc:AlternateContent>
  <xr:revisionPtr revIDLastSave="0" documentId="13_ncr:1_{6A453EA6-B6DA-4FB7-AAD4-E45FAFF47217}" xr6:coauthVersionLast="47" xr6:coauthVersionMax="47" xr10:uidLastSave="{00000000-0000-0000-0000-000000000000}"/>
  <workbookProtection workbookAlgorithmName="SHA-512" workbookHashValue="fcKtChpwS1XigNdDk+/Z9Qon7pBlkBfLq+pUbO+KMiGbzjPwNBBnaUmIXs6/JiT7lfuRk1FWzIVMI4TvpTcCxQ==" workbookSaltValue="5C6l2dUbK0VGWbPPG2+1L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P10" i="4" s="1"/>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W10" i="4"/>
  <c r="B10" i="4"/>
  <c r="BB8" i="4"/>
  <c r="AD8" i="4"/>
  <c r="W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<sst xmlns="http://schemas.openxmlformats.org/spreadsheetml/2006/main" count="233" uniqueCount="117">
  <si>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</si>
  <si>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</si>
  <si>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</si>
  <si>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</si>
  <si>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</si>
  <si>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</si>
  <si>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</si>
  <si>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</si>
  <si>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</si>
  <si>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</si>
  <si>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</si>
  <si>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</si>
  <si>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</si>
  <si>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</si>
  <si>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</si>
  <si>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</si>
  <si>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</si>
  <si>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</si>
  <si>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</si>
  <si>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</si>
  <si>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</si>
  <si>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</si>
  <si>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</si>
  <si>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</si>
  <si>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</si>
  <si>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</si>
  <si>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</si>
  <si>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</si>
  <si>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</si>
  <si>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</si>
  <si>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</si>
  <si>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</si>
  <si>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</si>
  <si>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</si>
  <si>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</si>
  <si>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</si>
  <si>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</si>
  <si>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</si>
  <si>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</si>
  <si>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</si>
  <si>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</si>
  <si>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</si>
  <si>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</si>
  <si>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</si>
  <si>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</si>
  <si>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</si>
  <si>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</si>
  <si>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</si>
  <si>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</si>
  <si>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</si>
  <si>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</si>
  <si>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</si>
  <si>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</si>
  <si>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</si>
  <si>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</si>
  <si>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</si>
  <si>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</si>
  <si>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</si>
  <si>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</si>
  <si>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</si>
  <si>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</si>
  <si>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</si>
  <si>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</si>
  <si>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</si>
  <si>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</si>
  <si>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</si>
  <si>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</si>
  <si>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</si>
  <si>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</si>
  <si>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</si>
  <si>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</si>
  <si>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</si>
  <si>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</si>
  <si>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</si>
  <si>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</si>
  <si>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</si>
  <si>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</si>
  <si>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</si>
  <si>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</si>
  <si>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</si>
  <si>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</si>
  <si>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</si>
  <si>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</si>
  <si>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</si>
  <si>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</si>
  <si>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</si>
  <si>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</si>
  <si>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</si>
  <si>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</si>
  <si>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</si>
  <si>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</si>
  <si>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</si>
  <si>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</si>
  <si>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</si>
  <si>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</si>
  <si>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</si>
  <si>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</si>
  <si>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</si>
  <si>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</si>
  <si>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</si>
  <si>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</si>
  <si>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</si>
  <si>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</si>
  <si>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</si>
  <si>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</si>
  <si>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</si>
  <si>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</si>
  <si>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</si>
  <si>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</si>
  <si>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</si>
  <si>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</si>
  <si>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</si>
  <si>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</si>
  <si>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</si>
  <si>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収益的収支比率は運営に係る総費用と起債償還が料金収入と繰入金等で賄えているかの指標です。本比率は近年減少傾向ではありますが、100％を超えており、支出に対して十分な収入が確保されていることを示しています。
 ④企業債残高対給水収益比率は料金収入に対する起債残高の割合です。本比率は類似団体に比べ低い水準を維持しています。近年は老朽管更新事業による起債と、給水需要減による料金収入の低下のため若干の増加傾向にあります。
 ⑤料金回収率は給水に係る費用が料金収入で賄えているかを示す指標です。本指標は100％を超えており、十分な料金収入があることを示しています。
 ⑥給水原価は有収水量1ｍ3あたりにかかる費用を示しています。類似団体に比べ原価は低く、効率的な給水であるといえます。
 ⑦施設利用率は配水能力に対する平均配水量の割合です。本指標は類似団体と同水準であり、お盆時期には80％程度まで上昇することを考慮すると、適正な規模で管理されているといえます。
 ⑧有収率は施設稼働が収益につながっているかを判断する指標です。近年は老朽管の漏水による配水効率悪化が懸念されるため、今後も継続して漏水調査、老朽管更新に努めます。</t>
    <rPh sb="2" eb="5">
      <t>シュウエキテキ</t>
    </rPh>
    <rPh sb="5" eb="7">
      <t>シュウシ</t>
    </rPh>
    <rPh sb="7" eb="9">
      <t>ヒリツ</t>
    </rPh>
    <rPh sb="10" eb="12">
      <t>ウンエイ</t>
    </rPh>
    <rPh sb="13" eb="14">
      <t>カカワ</t>
    </rPh>
    <rPh sb="15" eb="18">
      <t>ソウヒヨウ</t>
    </rPh>
    <rPh sb="19" eb="21">
      <t>キサイ</t>
    </rPh>
    <rPh sb="21" eb="23">
      <t>ショウカン</t>
    </rPh>
    <rPh sb="24" eb="26">
      <t>リョウキン</t>
    </rPh>
    <rPh sb="26" eb="28">
      <t>シュウニュウ</t>
    </rPh>
    <rPh sb="29" eb="31">
      <t>クリイレ</t>
    </rPh>
    <rPh sb="31" eb="32">
      <t>キン</t>
    </rPh>
    <rPh sb="32" eb="33">
      <t>トウ</t>
    </rPh>
    <rPh sb="34" eb="35">
      <t>マカナ</t>
    </rPh>
    <rPh sb="41" eb="43">
      <t>シヒョウ</t>
    </rPh>
    <rPh sb="46" eb="47">
      <t>ホン</t>
    </rPh>
    <rPh sb="47" eb="49">
      <t>ヒリツ</t>
    </rPh>
    <rPh sb="50" eb="52">
      <t>キンネン</t>
    </rPh>
    <rPh sb="52" eb="54">
      <t>ゲンショウ</t>
    </rPh>
    <rPh sb="54" eb="56">
      <t>ケイコウ</t>
    </rPh>
    <rPh sb="69" eb="70">
      <t>コ</t>
    </rPh>
    <rPh sb="75" eb="77">
      <t>シシュツ</t>
    </rPh>
    <rPh sb="78" eb="79">
      <t>タイ</t>
    </rPh>
    <rPh sb="81" eb="83">
      <t>ジュウブン</t>
    </rPh>
    <rPh sb="84" eb="86">
      <t>シュウニュウ</t>
    </rPh>
    <rPh sb="87" eb="89">
      <t>カクホ</t>
    </rPh>
    <rPh sb="97" eb="98">
      <t>シメ</t>
    </rPh>
    <rPh sb="108" eb="110">
      <t>キギョウ</t>
    </rPh>
    <rPh sb="110" eb="111">
      <t>サイ</t>
    </rPh>
    <rPh sb="111" eb="113">
      <t>ザンダカ</t>
    </rPh>
    <rPh sb="113" eb="114">
      <t>タイ</t>
    </rPh>
    <rPh sb="114" eb="116">
      <t>キュウスイ</t>
    </rPh>
    <rPh sb="116" eb="118">
      <t>シュウエキ</t>
    </rPh>
    <rPh sb="118" eb="120">
      <t>ヒリツ</t>
    </rPh>
    <rPh sb="121" eb="123">
      <t>リョウキン</t>
    </rPh>
    <rPh sb="123" eb="125">
      <t>シュウニュウ</t>
    </rPh>
    <rPh sb="126" eb="127">
      <t>タイ</t>
    </rPh>
    <rPh sb="129" eb="131">
      <t>キサイ</t>
    </rPh>
    <rPh sb="131" eb="133">
      <t>ザンダカ</t>
    </rPh>
    <rPh sb="134" eb="136">
      <t>ワリアイ</t>
    </rPh>
    <rPh sb="139" eb="140">
      <t>ホン</t>
    </rPh>
    <rPh sb="140" eb="142">
      <t>ヒリツ</t>
    </rPh>
    <rPh sb="143" eb="145">
      <t>ルイジ</t>
    </rPh>
    <rPh sb="145" eb="147">
      <t>ダンタイ</t>
    </rPh>
    <rPh sb="148" eb="149">
      <t>クラ</t>
    </rPh>
    <rPh sb="150" eb="151">
      <t>ヒク</t>
    </rPh>
    <rPh sb="152" eb="154">
      <t>スイジュン</t>
    </rPh>
    <rPh sb="155" eb="157">
      <t>イジ</t>
    </rPh>
    <rPh sb="163" eb="165">
      <t>キンネン</t>
    </rPh>
    <rPh sb="166" eb="168">
      <t>ロウキュウ</t>
    </rPh>
    <rPh sb="168" eb="169">
      <t>カン</t>
    </rPh>
    <rPh sb="169" eb="171">
      <t>コウシン</t>
    </rPh>
    <rPh sb="171" eb="173">
      <t>ジギョウ</t>
    </rPh>
    <rPh sb="176" eb="178">
      <t>キサイ</t>
    </rPh>
    <rPh sb="180" eb="182">
      <t>キュウスイ</t>
    </rPh>
    <rPh sb="182" eb="185">
      <t>ジュヨウゲン</t>
    </rPh>
    <rPh sb="188" eb="190">
      <t>リョウキン</t>
    </rPh>
    <rPh sb="190" eb="192">
      <t>シュウニュウ</t>
    </rPh>
    <rPh sb="193" eb="195">
      <t>テイカ</t>
    </rPh>
    <rPh sb="198" eb="200">
      <t>ジャッカン</t>
    </rPh>
    <rPh sb="201" eb="203">
      <t>ゾウカ</t>
    </rPh>
    <rPh sb="203" eb="205">
      <t>ケイコウ</t>
    </rPh>
    <rPh sb="215" eb="217">
      <t>リョウキン</t>
    </rPh>
    <rPh sb="217" eb="219">
      <t>カイシュウ</t>
    </rPh>
    <rPh sb="219" eb="220">
      <t>リツ</t>
    </rPh>
    <rPh sb="221" eb="223">
      <t>キュウスイ</t>
    </rPh>
    <rPh sb="224" eb="225">
      <t>カカワ</t>
    </rPh>
    <rPh sb="226" eb="228">
      <t>ヒヨウ</t>
    </rPh>
    <rPh sb="229" eb="231">
      <t>リョウキン</t>
    </rPh>
    <rPh sb="231" eb="233">
      <t>シュウニュウ</t>
    </rPh>
    <rPh sb="234" eb="235">
      <t>マカナ</t>
    </rPh>
    <rPh sb="241" eb="242">
      <t>シメ</t>
    </rPh>
    <rPh sb="243" eb="245">
      <t>シヒョウ</t>
    </rPh>
    <rPh sb="248" eb="249">
      <t>ホン</t>
    </rPh>
    <rPh sb="249" eb="251">
      <t>シヒョウ</t>
    </rPh>
    <rPh sb="257" eb="258">
      <t>コ</t>
    </rPh>
    <rPh sb="263" eb="265">
      <t>ジュウブン</t>
    </rPh>
    <rPh sb="266" eb="268">
      <t>リョウキン</t>
    </rPh>
    <rPh sb="268" eb="270">
      <t>シュウニュウ</t>
    </rPh>
    <rPh sb="276" eb="277">
      <t>シメ</t>
    </rPh>
    <rPh sb="287" eb="289">
      <t>キュウスイ</t>
    </rPh>
    <rPh sb="289" eb="291">
      <t>ゲンカ</t>
    </rPh>
    <rPh sb="292" eb="294">
      <t>ユウシュウ</t>
    </rPh>
    <rPh sb="294" eb="295">
      <t>スイ</t>
    </rPh>
    <rPh sb="295" eb="296">
      <t>リョウ</t>
    </rPh>
    <rPh sb="306" eb="308">
      <t>ヒヨウ</t>
    </rPh>
    <rPh sb="309" eb="310">
      <t>シメ</t>
    </rPh>
    <rPh sb="316" eb="318">
      <t>ルイジ</t>
    </rPh>
    <rPh sb="318" eb="320">
      <t>ダンタイ</t>
    </rPh>
    <rPh sb="321" eb="322">
      <t>クラ</t>
    </rPh>
    <rPh sb="323" eb="325">
      <t>ゲンカ</t>
    </rPh>
    <rPh sb="326" eb="327">
      <t>ヒク</t>
    </rPh>
    <rPh sb="329" eb="332">
      <t>コウリツテキ</t>
    </rPh>
    <rPh sb="333" eb="335">
      <t>キュウスイ</t>
    </rPh>
    <rPh sb="348" eb="350">
      <t>シセツ</t>
    </rPh>
    <rPh sb="350" eb="352">
      <t>リヨウ</t>
    </rPh>
    <rPh sb="352" eb="353">
      <t>リツ</t>
    </rPh>
    <rPh sb="354" eb="356">
      <t>ハイスイ</t>
    </rPh>
    <rPh sb="356" eb="358">
      <t>ノウリョク</t>
    </rPh>
    <rPh sb="359" eb="360">
      <t>タイ</t>
    </rPh>
    <rPh sb="362" eb="364">
      <t>ヘイキン</t>
    </rPh>
    <rPh sb="364" eb="366">
      <t>ハイスイ</t>
    </rPh>
    <rPh sb="366" eb="367">
      <t>リョウ</t>
    </rPh>
    <rPh sb="368" eb="370">
      <t>ワリアイ</t>
    </rPh>
    <rPh sb="373" eb="374">
      <t>ホン</t>
    </rPh>
    <rPh sb="374" eb="376">
      <t>シヒョウ</t>
    </rPh>
    <rPh sb="377" eb="379">
      <t>ルイジ</t>
    </rPh>
    <rPh sb="379" eb="381">
      <t>ダンタイ</t>
    </rPh>
    <rPh sb="382" eb="385">
      <t>ドウスイジュン</t>
    </rPh>
    <rPh sb="390" eb="391">
      <t>ボン</t>
    </rPh>
    <rPh sb="391" eb="393">
      <t>ジキ</t>
    </rPh>
    <rPh sb="398" eb="400">
      <t>テイド</t>
    </rPh>
    <rPh sb="402" eb="404">
      <t>ジョウショウ</t>
    </rPh>
    <rPh sb="409" eb="411">
      <t>コウリョ</t>
    </rPh>
    <rPh sb="415" eb="417">
      <t>テキセイ</t>
    </rPh>
    <rPh sb="418" eb="420">
      <t>キボ</t>
    </rPh>
    <rPh sb="421" eb="423">
      <t>カンリ</t>
    </rPh>
    <rPh sb="438" eb="440">
      <t>ユウシュウ</t>
    </rPh>
    <rPh sb="440" eb="441">
      <t>リツ</t>
    </rPh>
    <rPh sb="442" eb="444">
      <t>シセツ</t>
    </rPh>
    <rPh sb="444" eb="446">
      <t>カドウ</t>
    </rPh>
    <rPh sb="447" eb="449">
      <t>シュウエキ</t>
    </rPh>
    <rPh sb="459" eb="461">
      <t>ハンダン</t>
    </rPh>
    <rPh sb="463" eb="465">
      <t>シヒョウ</t>
    </rPh>
    <rPh sb="468" eb="470">
      <t>キンネン</t>
    </rPh>
    <rPh sb="471" eb="473">
      <t>ロウキュウ</t>
    </rPh>
    <rPh sb="473" eb="474">
      <t>カン</t>
    </rPh>
    <rPh sb="475" eb="477">
      <t>ロウスイ</t>
    </rPh>
    <rPh sb="480" eb="482">
      <t>ハイスイ</t>
    </rPh>
    <rPh sb="482" eb="484">
      <t>コウリツ</t>
    </rPh>
    <rPh sb="484" eb="486">
      <t>アッカ</t>
    </rPh>
    <rPh sb="487" eb="489">
      <t>ケネン</t>
    </rPh>
    <rPh sb="495" eb="497">
      <t>コンゴ</t>
    </rPh>
    <rPh sb="498" eb="500">
      <t>ケイゾク</t>
    </rPh>
    <rPh sb="502" eb="504">
      <t>ロウスイ</t>
    </rPh>
    <rPh sb="504" eb="506">
      <t>チョウサ</t>
    </rPh>
    <rPh sb="507" eb="509">
      <t>ロウキュウ</t>
    </rPh>
    <rPh sb="509" eb="510">
      <t>カン</t>
    </rPh>
    <rPh sb="510" eb="512">
      <t>コウシン</t>
    </rPh>
    <rPh sb="513" eb="514">
      <t>ツト</t>
    </rPh>
    <phoneticPr fontId="4"/>
  </si>
  <si>
    <t xml:space="preserve"> ③管路更新率は当該年度に更新した管路延長の割合を示す指標です。老朽管は町内に多数存在し、漏水の進行が懸念されます。そのため有収率の向上と安定的な供給のため、今後も継続的な管路の更新が必要となります。</t>
    <rPh sb="2" eb="4">
      <t>カンロ</t>
    </rPh>
    <rPh sb="4" eb="6">
      <t>コウシン</t>
    </rPh>
    <rPh sb="6" eb="7">
      <t>リツ</t>
    </rPh>
    <rPh sb="8" eb="10">
      <t>トウガイ</t>
    </rPh>
    <rPh sb="10" eb="12">
      <t>ネンド</t>
    </rPh>
    <rPh sb="13" eb="15">
      <t>コウシン</t>
    </rPh>
    <rPh sb="17" eb="19">
      <t>カンロ</t>
    </rPh>
    <rPh sb="19" eb="21">
      <t>エンチョウ</t>
    </rPh>
    <rPh sb="22" eb="24">
      <t>ワリアイ</t>
    </rPh>
    <rPh sb="25" eb="26">
      <t>シメ</t>
    </rPh>
    <rPh sb="27" eb="29">
      <t>シヒョウ</t>
    </rPh>
    <rPh sb="32" eb="34">
      <t>ロウキュウ</t>
    </rPh>
    <rPh sb="34" eb="35">
      <t>カン</t>
    </rPh>
    <rPh sb="36" eb="38">
      <t>チョウナイ</t>
    </rPh>
    <rPh sb="39" eb="41">
      <t>タスウ</t>
    </rPh>
    <rPh sb="41" eb="43">
      <t>ソンザイ</t>
    </rPh>
    <rPh sb="45" eb="47">
      <t>ロウスイ</t>
    </rPh>
    <rPh sb="48" eb="50">
      <t>シンコウ</t>
    </rPh>
    <rPh sb="51" eb="53">
      <t>ケネン</t>
    </rPh>
    <rPh sb="62" eb="64">
      <t>ユウシュウ</t>
    </rPh>
    <rPh sb="64" eb="65">
      <t>リツ</t>
    </rPh>
    <rPh sb="66" eb="68">
      <t>コウジョウ</t>
    </rPh>
    <rPh sb="69" eb="72">
      <t>アンテイテキ</t>
    </rPh>
    <rPh sb="73" eb="75">
      <t>キョウキュウ</t>
    </rPh>
    <rPh sb="79" eb="81">
      <t>コンゴ</t>
    </rPh>
    <rPh sb="82" eb="85">
      <t>ケイゾクテキ</t>
    </rPh>
    <rPh sb="86" eb="88">
      <t>カンロ</t>
    </rPh>
    <rPh sb="89" eb="91">
      <t>コウシン</t>
    </rPh>
    <rPh sb="92" eb="94">
      <t>ヒツヨウ</t>
    </rPh>
    <phoneticPr fontId="4"/>
  </si>
  <si>
    <t xml:space="preserve"> 経営の健全性・効率性は類似団体と比較し良好であるといえますが、施設・管路の老朽化が大きな課題です。今後も財源確保及び長期的な視点による更新事業に努めます。
 また、将来にわたって住民生活に重要なサービスの提供を安定的に継続していくための中長期的な経営の基本計画として、計画期間10年間の経営戦略を令和2年8月に策定いたしました。令和6年度に地方公営企業法への移行を予定しており、移行後に改めて経営戦略の見直しを行います。</t>
    <rPh sb="1" eb="3">
      <t>ケイエイ</t>
    </rPh>
    <rPh sb="4" eb="7">
      <t>ケンゼンセイ</t>
    </rPh>
    <rPh sb="8" eb="11">
      <t>コウリツセイ</t>
    </rPh>
    <rPh sb="12" eb="14">
      <t>ルイジ</t>
    </rPh>
    <rPh sb="14" eb="16">
      <t>ダンタイ</t>
    </rPh>
    <rPh sb="17" eb="19">
      <t>ヒカク</t>
    </rPh>
    <rPh sb="20" eb="22">
      <t>リョウコウ</t>
    </rPh>
    <rPh sb="32" eb="34">
      <t>シセツ</t>
    </rPh>
    <rPh sb="35" eb="37">
      <t>カンロ</t>
    </rPh>
    <rPh sb="38" eb="41">
      <t>ロウキュウカ</t>
    </rPh>
    <rPh sb="42" eb="43">
      <t>オオ</t>
    </rPh>
    <rPh sb="45" eb="47">
      <t>カダイ</t>
    </rPh>
    <rPh sb="50" eb="52">
      <t>コンゴ</t>
    </rPh>
    <rPh sb="53" eb="55">
      <t>ザイゲン</t>
    </rPh>
    <rPh sb="55" eb="57">
      <t>カクホ</t>
    </rPh>
    <rPh sb="57" eb="58">
      <t>オヨ</t>
    </rPh>
    <rPh sb="59" eb="62">
      <t>チョウキテキ</t>
    </rPh>
    <rPh sb="63" eb="65">
      <t>シテン</t>
    </rPh>
    <rPh sb="68" eb="70">
      <t>コウシン</t>
    </rPh>
    <rPh sb="70" eb="72">
      <t>ジギョウ</t>
    </rPh>
    <rPh sb="73" eb="74">
      <t>ツト</t>
    </rPh>
    <rPh sb="83" eb="85">
      <t>ショウライ</t>
    </rPh>
    <rPh sb="90" eb="92">
      <t>ジュウミン</t>
    </rPh>
    <rPh sb="92" eb="94">
      <t>セイカツ</t>
    </rPh>
    <rPh sb="95" eb="97">
      <t>ジュウヨウ</t>
    </rPh>
    <rPh sb="103" eb="105">
      <t>テイキョウ</t>
    </rPh>
    <rPh sb="106" eb="109">
      <t>アンテイテキ</t>
    </rPh>
    <rPh sb="110" eb="112">
      <t>ケイゾク</t>
    </rPh>
    <rPh sb="119" eb="123">
      <t>チュウチョウキテキ</t>
    </rPh>
    <rPh sb="124" eb="126">
      <t>ケイエイ</t>
    </rPh>
    <rPh sb="127" eb="129">
      <t>キホン</t>
    </rPh>
    <rPh sb="129" eb="131">
      <t>ケイカク</t>
    </rPh>
    <rPh sb="135" eb="137">
      <t>ケイカク</t>
    </rPh>
    <rPh sb="137" eb="139">
      <t>キカン</t>
    </rPh>
    <rPh sb="141" eb="143">
      <t>ネンカン</t>
    </rPh>
    <rPh sb="144" eb="146">
      <t>ケイエイ</t>
    </rPh>
    <rPh sb="146" eb="148">
      <t>センリャク</t>
    </rPh>
    <rPh sb="149" eb="151">
      <t>レイワ</t>
    </rPh>
    <rPh sb="152" eb="153">
      <t>ネン</t>
    </rPh>
    <rPh sb="154" eb="155">
      <t>ガツ</t>
    </rPh>
    <rPh sb="156" eb="158">
      <t>サクテイ</t>
    </rPh>
    <rPh sb="165" eb="167">
      <t>レイワ</t>
    </rPh>
    <rPh sb="168" eb="169">
      <t>ネン</t>
    </rPh>
    <rPh sb="169" eb="170">
      <t>ド</t>
    </rPh>
    <rPh sb="171" eb="173">
      <t>チホウ</t>
    </rPh>
    <rPh sb="173" eb="175">
      <t>コウエイ</t>
    </rPh>
    <rPh sb="175" eb="177">
      <t>キギョウ</t>
    </rPh>
    <rPh sb="177" eb="178">
      <t>ホウ</t>
    </rPh>
    <rPh sb="180" eb="182">
      <t>イコウ</t>
    </rPh>
    <rPh sb="183" eb="185">
      <t>ヨテイ</t>
    </rPh>
    <rPh sb="190" eb="192">
      <t>イコウ</t>
    </rPh>
    <rPh sb="192" eb="193">
      <t>ゴ</t>
    </rPh>
    <rPh sb="194" eb="195">
      <t>アラタ</t>
    </rPh>
    <rPh sb="197" eb="199">
      <t>ケイエイ</t>
    </rPh>
    <rPh sb="199" eb="201">
      <t>センリャク</t>
    </rPh>
    <rPh sb="202" eb="204">
      <t>ミナオ</t>
    </rPh>
    <rPh sb="206" eb="20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</si>
</sst>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1.34</c:v>
                </c:pt>
                <c:pt idx="1">
                  <c:v>1.24</c:v>
                </c:pt>
                <c:pt idx="2">
                  <c:v>0.72</c:v>
                </c:pt>
                <c:pt idx="3">
                  <c:v>1.2</c:v>
                </c:pt>
                <c:pt idx="4">
                  <c:v>0.63</c:v>
                </c:pt>
              </c:numCache>
            </c:numRef>
          </c:val>
          <c:extLst>
            <c:ext xmlns:c16="http://schemas.microsoft.com/office/drawing/2014/chart" uri="{C3380CC4-5D6E-409C-BE32-E72D297353CC}">
              <c16:uniqueId val="{00000000-AEBC-4C51-BF50-DFC3A5D62D9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AEBC-4C51-BF50-DFC3A5D62D9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59.67</c:v>
                </c:pt>
                <c:pt idx="1">
                  <c:v>63.41</c:v>
                </c:pt>
                <c:pt idx="2">
                  <c:v>59.05</c:v>
                </c:pt>
                <c:pt idx="3">
                  <c:v>56.6</c:v>
                </c:pt>
                <c:pt idx="4">
                  <c:v>58.63</c:v>
                </c:pt>
              </c:numCache>
            </c:numRef>
          </c:val>
          <c:extLst>
            <c:ext xmlns:c16="http://schemas.microsoft.com/office/drawing/2014/chart" uri="{C3380CC4-5D6E-409C-BE32-E72D297353CC}">
              <c16:uniqueId val="{00000000-F768-4706-8C93-C7F8BFE4009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F768-4706-8C93-C7F8BFE4009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75.62</c:v>
                </c:pt>
                <c:pt idx="1">
                  <c:v>72.47</c:v>
                </c:pt>
                <c:pt idx="2">
                  <c:v>74.739999999999995</c:v>
                </c:pt>
                <c:pt idx="3">
                  <c:v>77.94</c:v>
                </c:pt>
                <c:pt idx="4">
                  <c:v>74.92</c:v>
                </c:pt>
              </c:numCache>
            </c:numRef>
          </c:val>
          <c:extLst>
            <c:ext xmlns:c16="http://schemas.microsoft.com/office/drawing/2014/chart" uri="{C3380CC4-5D6E-409C-BE32-E72D297353CC}">
              <c16:uniqueId val="{00000000-4734-49F3-8D76-C217802D391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4734-49F3-8D76-C217802D391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155.88999999999999</c:v>
                </c:pt>
                <c:pt idx="1">
                  <c:v>150.05000000000001</c:v>
                </c:pt>
                <c:pt idx="2">
                  <c:v>133.30000000000001</c:v>
                </c:pt>
                <c:pt idx="3">
                  <c:v>126.35</c:v>
                </c:pt>
                <c:pt idx="4">
                  <c:v>119.62</c:v>
                </c:pt>
              </c:numCache>
            </c:numRef>
          </c:val>
          <c:extLst>
            <c:ext xmlns:c16="http://schemas.microsoft.com/office/drawing/2014/chart" uri="{C3380CC4-5D6E-409C-BE32-E72D297353CC}">
              <c16:uniqueId val="{00000000-5ED0-4187-B735-FE4A650929A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5ED0-4187-B735-FE4A650929A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98-4949-88FC-4BCE85D7BE3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98-4949-88FC-4BCE85D7BE3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6A-4A08-8573-E5A7D3F15CD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6A-4A08-8573-E5A7D3F15CD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A-4115-AFF7-F55A433335A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A-4115-AFF7-F55A433335A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9-4B0F-82B3-81A2837FEB9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9-4B0F-82B3-81A2837FEB9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455.96</c:v>
                </c:pt>
                <c:pt idx="1">
                  <c:v>457.01</c:v>
                </c:pt>
                <c:pt idx="2">
                  <c:v>476.71</c:v>
                </c:pt>
                <c:pt idx="3">
                  <c:v>483.92</c:v>
                </c:pt>
                <c:pt idx="4">
                  <c:v>491.98</c:v>
                </c:pt>
              </c:numCache>
            </c:numRef>
          </c:val>
          <c:extLst>
            <c:ext xmlns:c16="http://schemas.microsoft.com/office/drawing/2014/chart" uri="{C3380CC4-5D6E-409C-BE32-E72D297353CC}">
              <c16:uniqueId val="{00000000-1A48-4B66-BC16-45614EC7EF9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1A48-4B66-BC16-45614EC7EF9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143.34</c:v>
                </c:pt>
                <c:pt idx="1">
                  <c:v>137.74</c:v>
                </c:pt>
                <c:pt idx="2">
                  <c:v>118.89</c:v>
                </c:pt>
                <c:pt idx="3">
                  <c:v>113.86</c:v>
                </c:pt>
                <c:pt idx="4">
                  <c:v>109.12</c:v>
                </c:pt>
              </c:numCache>
            </c:numRef>
          </c:val>
          <c:extLst>
            <c:ext xmlns:c16="http://schemas.microsoft.com/office/drawing/2014/chart" uri="{C3380CC4-5D6E-409C-BE32-E72D297353CC}">
              <c16:uniqueId val="{00000000-AD0E-40F8-822B-F432F7CE926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AD0E-40F8-822B-F432F7CE926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153.43</c:v>
                </c:pt>
                <c:pt idx="1">
                  <c:v>157.72</c:v>
                </c:pt>
                <c:pt idx="2">
                  <c:v>186.36</c:v>
                </c:pt>
                <c:pt idx="3">
                  <c:v>195.34</c:v>
                </c:pt>
                <c:pt idx="4">
                  <c:v>203.42</c:v>
                </c:pt>
              </c:numCache>
            </c:numRef>
          </c:val>
          <c:extLst>
            <c:ext xmlns:c16="http://schemas.microsoft.com/office/drawing/2014/chart" uri="{C3380CC4-5D6E-409C-BE32-E72D297353CC}">
              <c16:uniqueId val="{00000000-510E-4035-BC96-97C9CE47D91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510E-4035-BC96-97C9CE47D91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新潟県　出雲崎町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4267</v>
      </c>
      <c r="AM8" s="51"/>
      <c r="AN8" s="51"/>
      <c r="AO8" s="51"/>
      <c r="AP8" s="51"/>
      <c r="AQ8" s="51"/>
      <c r="AR8" s="51"/>
      <c r="AS8" s="51"/>
      <c r="AT8" s="47">
        <f>データ!$S$6</f>
        <v>44.38</v>
      </c>
      <c r="AU8" s="47"/>
      <c r="AV8" s="47"/>
      <c r="AW8" s="47"/>
      <c r="AX8" s="47"/>
      <c r="AY8" s="47"/>
      <c r="AZ8" s="47"/>
      <c r="BA8" s="47"/>
      <c r="BB8" s="47">
        <f>データ!$T$6</f>
        <v>96.15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99.48</v>
      </c>
      <c r="Q10" s="47"/>
      <c r="R10" s="47"/>
      <c r="S10" s="47"/>
      <c r="T10" s="47"/>
      <c r="U10" s="47"/>
      <c r="V10" s="47"/>
      <c r="W10" s="51">
        <f>データ!$Q$6</f>
        <v>3817</v>
      </c>
      <c r="X10" s="51"/>
      <c r="Y10" s="51"/>
      <c r="Z10" s="51"/>
      <c r="AA10" s="51"/>
      <c r="AB10" s="51"/>
      <c r="AC10" s="51"/>
      <c r="AD10" s="2"/>
      <c r="AE10" s="2"/>
      <c r="AF10" s="2"/>
      <c r="AG10" s="2"/>
      <c r="AH10" s="2"/>
      <c r="AI10" s="2"/>
      <c r="AJ10" s="2"/>
      <c r="AK10" s="2"/>
      <c r="AL10" s="51">
        <f>データ!$U$6</f>
        <v>4211</v>
      </c>
      <c r="AM10" s="51"/>
      <c r="AN10" s="51"/>
      <c r="AO10" s="51"/>
      <c r="AP10" s="51"/>
      <c r="AQ10" s="51"/>
      <c r="AR10" s="51"/>
      <c r="AS10" s="51"/>
      <c r="AT10" s="47">
        <f>データ!$V$6</f>
        <v>44.38</v>
      </c>
      <c r="AU10" s="47"/>
      <c r="AV10" s="47"/>
      <c r="AW10" s="47"/>
      <c r="AX10" s="47"/>
      <c r="AY10" s="47"/>
      <c r="AZ10" s="47"/>
      <c r="BA10" s="47"/>
      <c r="BB10" s="47">
        <f>データ!$W$6</f>
        <v>94.89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pVGTALliuVWygtnirr483/PnoZWG1H76RhiE15WpeKc3532g2zcSRBxVi6bsT1MFl0Ee7Y0FgQJDpqT3T8ESWQ==" saltValue="TJDqdEkyssWH8a9+MJhL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154059</v>
      </c>
      <c r="D6" s="34">
        <f t="shared" si="3"/>
        <v>47</v>
      </c>
      <c r="E6" s="34">
        <f t="shared" si="3"/>
        <v>1</v>
      </c>
      <c r="F6" s="34">
        <f t="shared" si="3"/>
        <v>0</v>
      </c>
      <c r="G6" s="34">
        <f t="shared" si="3"/>
        <v>0</v>
      </c>
      <c r="H6" s="34" t="str">
        <f t="shared" si="3"/>
        <v>新潟県　出雲崎町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99.48</v>
      </c>
      <c r="Q6" s="35">
        <f t="shared" si="3"/>
        <v>3817</v>
      </c>
      <c r="R6" s="35">
        <f t="shared" si="3"/>
        <v>4267</v>
      </c>
      <c r="S6" s="35">
        <f t="shared" si="3"/>
        <v>44.38</v>
      </c>
      <c r="T6" s="35">
        <f t="shared" si="3"/>
        <v>96.15</v>
      </c>
      <c r="U6" s="35">
        <f t="shared" si="3"/>
        <v>4211</v>
      </c>
      <c r="V6" s="35">
        <f t="shared" si="3"/>
        <v>44.38</v>
      </c>
      <c r="W6" s="35">
        <f t="shared" si="3"/>
        <v>94.89</v>
      </c>
      <c r="X6" s="36">
        <f>IF(X7="",NA(),X7)</f>
        <v>155.88999999999999</v>
      </c>
      <c r="Y6" s="36">
        <f t="shared" ref="Y6:AG6" si="4">IF(Y7="",NA(),Y7)</f>
        <v>150.05000000000001</v>
      </c>
      <c r="Z6" s="36">
        <f t="shared" si="4"/>
        <v>133.30000000000001</v>
      </c>
      <c r="AA6" s="36">
        <f t="shared" si="4"/>
        <v>126.35</v>
      </c>
      <c r="AB6" s="36">
        <f t="shared" si="4"/>
        <v>119.62</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455.96</v>
      </c>
      <c r="BF6" s="36">
        <f t="shared" ref="BF6:BN6" si="7">IF(BF7="",NA(),BF7)</f>
        <v>457.01</v>
      </c>
      <c r="BG6" s="36">
        <f t="shared" si="7"/>
        <v>476.71</v>
      </c>
      <c r="BH6" s="36">
        <f t="shared" si="7"/>
        <v>483.92</v>
      </c>
      <c r="BI6" s="36">
        <f t="shared" si="7"/>
        <v>491.98</v>
      </c>
      <c r="BJ6" s="36">
        <f t="shared" si="7"/>
        <v>1144.79</v>
      </c>
      <c r="BK6" s="36">
        <f t="shared" si="7"/>
        <v>1061.58</v>
      </c>
      <c r="BL6" s="36">
        <f t="shared" si="7"/>
        <v>1007.7</v>
      </c>
      <c r="BM6" s="36">
        <f t="shared" si="7"/>
        <v>1018.52</v>
      </c>
      <c r="BN6" s="36">
        <f t="shared" si="7"/>
        <v>949.61</v>
      </c>
      <c r="BO6" s="35" t="str">
        <f>IF(BO7="","",IF(BO7="-","【-】","【"&amp;SUBSTITUTE(TEXT(BO7,"#,##0.00"),"-","△")&amp;"】"))</f>
        <v>【949.15】</v>
      </c>
      <c r="BP6" s="36">
        <f>IF(BP7="",NA(),BP7)</f>
        <v>143.34</v>
      </c>
      <c r="BQ6" s="36">
        <f t="shared" ref="BQ6:BY6" si="8">IF(BQ7="",NA(),BQ7)</f>
        <v>137.74</v>
      </c>
      <c r="BR6" s="36">
        <f t="shared" si="8"/>
        <v>118.89</v>
      </c>
      <c r="BS6" s="36">
        <f t="shared" si="8"/>
        <v>113.86</v>
      </c>
      <c r="BT6" s="36">
        <f t="shared" si="8"/>
        <v>109.12</v>
      </c>
      <c r="BU6" s="36">
        <f t="shared" si="8"/>
        <v>56.04</v>
      </c>
      <c r="BV6" s="36">
        <f t="shared" si="8"/>
        <v>58.52</v>
      </c>
      <c r="BW6" s="36">
        <f t="shared" si="8"/>
        <v>59.22</v>
      </c>
      <c r="BX6" s="36">
        <f t="shared" si="8"/>
        <v>58.79</v>
      </c>
      <c r="BY6" s="36">
        <f t="shared" si="8"/>
        <v>58.41</v>
      </c>
      <c r="BZ6" s="35" t="str">
        <f>IF(BZ7="","",IF(BZ7="-","【-】","【"&amp;SUBSTITUTE(TEXT(BZ7,"#,##0.00"),"-","△")&amp;"】"))</f>
        <v>【55.87】</v>
      </c>
      <c r="CA6" s="36">
        <f>IF(CA7="",NA(),CA7)</f>
        <v>153.43</v>
      </c>
      <c r="CB6" s="36">
        <f t="shared" ref="CB6:CJ6" si="9">IF(CB7="",NA(),CB7)</f>
        <v>157.72</v>
      </c>
      <c r="CC6" s="36">
        <f t="shared" si="9"/>
        <v>186.36</v>
      </c>
      <c r="CD6" s="36">
        <f t="shared" si="9"/>
        <v>195.34</v>
      </c>
      <c r="CE6" s="36">
        <f t="shared" si="9"/>
        <v>203.42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59.67</v>
      </c>
      <c r="CM6" s="36">
        <f t="shared" ref="CM6:CU6" si="10">IF(CM7="",NA(),CM7)</f>
        <v>63.41</v>
      </c>
      <c r="CN6" s="36">
        <f t="shared" si="10"/>
        <v>59.05</v>
      </c>
      <c r="CO6" s="36">
        <f t="shared" si="10"/>
        <v>56.6</v>
      </c>
      <c r="CP6" s="36">
        <f t="shared" si="10"/>
        <v>58.63</v>
      </c>
      <c r="CQ6" s="36">
        <f t="shared" si="10"/>
        <v>55.9</v>
      </c>
      <c r="CR6" s="36">
        <f t="shared" si="10"/>
        <v>57.3</v>
      </c>
      <c r="CS6" s="36">
        <f t="shared" si="10"/>
        <v>56.76</v>
      </c>
      <c r="CT6" s="36">
        <f t="shared" si="10"/>
        <v>56.04</v>
      </c>
      <c r="CU6" s="36">
        <f t="shared" si="10"/>
        <v>58.52</v>
      </c>
      <c r="CV6" s="35" t="str">
        <f>IF(CV7="","",IF(CV7="-","【-】","【"&amp;SUBSTITUTE(TEXT(CV7,"#,##0.00"),"-","△")&amp;"】"))</f>
        <v>【56.31】</v>
      </c>
      <c r="CW6" s="36">
        <f>IF(CW7="",NA(),CW7)</f>
        <v>75.62</v>
      </c>
      <c r="CX6" s="36">
        <f t="shared" ref="CX6:DF6" si="11">IF(CX7="",NA(),CX7)</f>
        <v>72.47</v>
      </c>
      <c r="CY6" s="36">
        <f t="shared" si="11"/>
        <v>74.739999999999995</v>
      </c>
      <c r="CZ6" s="36">
        <f t="shared" si="11"/>
        <v>77.94</v>
      </c>
      <c r="DA6" s="36">
        <f t="shared" si="11"/>
        <v>74.92</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1.34</v>
      </c>
      <c r="EE6" s="36">
        <f t="shared" ref="EE6:EM6" si="14">IF(EE7="",NA(),EE7)</f>
        <v>1.24</v>
      </c>
      <c r="EF6" s="36">
        <f t="shared" si="14"/>
        <v>0.72</v>
      </c>
      <c r="EG6" s="36">
        <f t="shared" si="14"/>
        <v>1.2</v>
      </c>
      <c r="EH6" s="36">
        <f t="shared" si="14"/>
        <v>0.63</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154059</v>
      </c>
      <c r="D7" s="38">
        <v>47</v>
      </c>
      <c r="E7" s="38">
        <v>1</v>
      </c>
      <c r="F7" s="38">
        <v>0</v>
      </c>
      <c r="G7" s="38">
        <v>0</v>
      </c>
      <c r="H7" s="38" t="s">
        <v>95</v>
      </c>
      <c r="I7" s="38" t="s">
        <v>96</v>
      </c>
      <c r="J7" s="38" t="s">
        <v>97</v>
      </c>
      <c r="K7" s="38" t="s">
        <v>98</v>
      </c>
      <c r="L7" s="38" t="s">
        <v>99</v>
      </c>
      <c r="M7" s="38" t="s">
        <v>100</v>
      </c>
      <c r="N7" s="39" t="s">
        <v>101</v>
      </c>
      <c r="O7" s="39" t="s">
        <v>102</v>
      </c>
      <c r="P7" s="39">
        <v>99.48</v>
      </c>
      <c r="Q7" s="39">
        <v>3817</v>
      </c>
      <c r="R7" s="39">
        <v>4267</v>
      </c>
      <c r="S7" s="39">
        <v>44.38</v>
      </c>
      <c r="T7" s="39">
        <v>96.15</v>
      </c>
      <c r="U7" s="39">
        <v>4211</v>
      </c>
      <c r="V7" s="39">
        <v>44.38</v>
      </c>
      <c r="W7" s="39">
        <v>94.89</v>
      </c>
      <c r="X7" s="39">
        <v>155.88999999999999</v>
      </c>
      <c r="Y7" s="39">
        <v>150.05000000000001</v>
      </c>
      <c r="Z7" s="39">
        <v>133.30000000000001</v>
      </c>
      <c r="AA7" s="39">
        <v>126.35</v>
      </c>
      <c r="AB7" s="39">
        <v>119.62</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455.96</v>
      </c>
      <c r="BF7" s="39">
        <v>457.01</v>
      </c>
      <c r="BG7" s="39">
        <v>476.71</v>
      </c>
      <c r="BH7" s="39">
        <v>483.92</v>
      </c>
      <c r="BI7" s="39">
        <v>491.98</v>
      </c>
      <c r="BJ7" s="39">
        <v>1144.79</v>
      </c>
      <c r="BK7" s="39">
        <v>1061.58</v>
      </c>
      <c r="BL7" s="39">
        <v>1007.7</v>
      </c>
      <c r="BM7" s="39">
        <v>1018.52</v>
      </c>
      <c r="BN7" s="39">
        <v>949.61</v>
      </c>
      <c r="BO7" s="39">
        <v>949.15</v>
      </c>
      <c r="BP7" s="39">
        <v>143.34</v>
      </c>
      <c r="BQ7" s="39">
        <v>137.74</v>
      </c>
      <c r="BR7" s="39">
        <v>118.89</v>
      </c>
      <c r="BS7" s="39">
        <v>113.86</v>
      </c>
      <c r="BT7" s="39">
        <v>109.12</v>
      </c>
      <c r="BU7" s="39">
        <v>56.04</v>
      </c>
      <c r="BV7" s="39">
        <v>58.52</v>
      </c>
      <c r="BW7" s="39">
        <v>59.22</v>
      </c>
      <c r="BX7" s="39">
        <v>58.79</v>
      </c>
      <c r="BY7" s="39">
        <v>58.41</v>
      </c>
      <c r="BZ7" s="39">
        <v>55.87</v>
      </c>
      <c r="CA7" s="39">
        <v>153.43</v>
      </c>
      <c r="CB7" s="39">
        <v>157.72</v>
      </c>
      <c r="CC7" s="39">
        <v>186.36</v>
      </c>
      <c r="CD7" s="39">
        <v>195.34</v>
      </c>
      <c r="CE7" s="39">
        <v>203.42</v>
      </c>
      <c r="CF7" s="39">
        <v>304.35000000000002</v>
      </c>
      <c r="CG7" s="39">
        <v>296.3</v>
      </c>
      <c r="CH7" s="39">
        <v>292.89999999999998</v>
      </c>
      <c r="CI7" s="39">
        <v>298.25</v>
      </c>
      <c r="CJ7" s="39">
        <v>303.27999999999997</v>
      </c>
      <c r="CK7" s="39">
        <v>288.19</v>
      </c>
      <c r="CL7" s="39">
        <v>59.67</v>
      </c>
      <c r="CM7" s="39">
        <v>63.41</v>
      </c>
      <c r="CN7" s="39">
        <v>59.05</v>
      </c>
      <c r="CO7" s="39">
        <v>56.6</v>
      </c>
      <c r="CP7" s="39">
        <v>58.63</v>
      </c>
      <c r="CQ7" s="39">
        <v>55.9</v>
      </c>
      <c r="CR7" s="39">
        <v>57.3</v>
      </c>
      <c r="CS7" s="39">
        <v>56.76</v>
      </c>
      <c r="CT7" s="39">
        <v>56.04</v>
      </c>
      <c r="CU7" s="39">
        <v>58.52</v>
      </c>
      <c r="CV7" s="39">
        <v>56.31</v>
      </c>
      <c r="CW7" s="39">
        <v>75.62</v>
      </c>
      <c r="CX7" s="39">
        <v>72.47</v>
      </c>
      <c r="CY7" s="39">
        <v>74.739999999999995</v>
      </c>
      <c r="CZ7" s="39">
        <v>77.94</v>
      </c>
      <c r="DA7" s="39">
        <v>74.92</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1.34</v>
      </c>
      <c r="EE7" s="39">
        <v>1.24</v>
      </c>
      <c r="EF7" s="39">
        <v>0.72</v>
      </c>
      <c r="EG7" s="39">
        <v>1.2</v>
      </c>
      <c r="EH7" s="39">
        <v>0.63</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2022-01-12T07:47:58Z</cp:lastPrinted>
  <dcterms:modified xsi:type="dcterms:W3CDTF">2022-03-02T00:07:09Z</dcterms:modified>
</cp:coreProperties>
</file>