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ilesv.izumozaki.town.izumozaki.niigata.jp\ファイルサーバ\建設課\003_上下水道係\上下水道共通\経営状況調査（経営安定化計画・高資本費対策基礎数値）\経営比較分析表\R2\25下水道（47下水道）\"/>
    </mc:Choice>
  </mc:AlternateContent>
  <xr:revisionPtr revIDLastSave="0" documentId="13_ncr:1_{BE69FF40-A429-4A50-85C6-41EF9FDF15A1}" xr6:coauthVersionLast="46" xr6:coauthVersionMax="46" xr10:uidLastSave="{00000000-0000-0000-0000-000000000000}"/>
  <workbookProtection workbookAlgorithmName="SHA-512" workbookHashValue="eLuHgl8vONrUtIiBif9/E5SVri3+d0agcP61PKfvy4GmWNq9Sf8Ngscu07xWtqEy5Oc5SjjjjVVI4Fc5KSqP2w==" workbookSaltValue="hcb7zG0iPrpDvf9DZ59DM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<sst xmlns="http://schemas.openxmlformats.org/spreadsheetml/2006/main" count="236" uniqueCount="121">
  <si>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</si>
  <si>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</si>
  <si>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</si>
  <si>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</si>
  <si>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</si>
  <si>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</si>
  <si>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</si>
  <si>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</si>
  <si>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</si>
  <si>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</si>
  <si>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</si>
  <si>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</si>
  <si>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</si>
  <si>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</si>
  <si>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</si>
  <si>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</si>
  <si>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</si>
  <si>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</si>
  <si>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</si>
  <si>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</si>
  <si>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</si>
  <si>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</si>
  <si>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</si>
  <si>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</si>
  <si>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</si>
  <si>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</si>
  <si>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</si>
  <si>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</si>
  <si>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</si>
  <si>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</si>
  <si>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</si>
  <si>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</si>
  <si>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</si>
  <si>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</si>
  <si>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</si>
  <si>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</si>
  <si>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</si>
  <si>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</si>
  <si>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</si>
  <si>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</si>
  <si>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</si>
  <si>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</si>
  <si>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</si>
  <si>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</si>
  <si>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</si>
  <si>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</si>
  <si>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</si>
  <si>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</si>
  <si>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</si>
  <si>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</si>
  <si>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</si>
  <si>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</si>
  <si>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</si>
  <si>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</si>
  <si>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</si>
  <si>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</si>
  <si>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</si>
  <si>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</si>
  <si>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</si>
  <si>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</si>
  <si>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</si>
  <si>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</si>
  <si>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</si>
  <si>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</si>
  <si>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</si>
  <si>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</si>
  <si>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</si>
  <si>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</si>
  <si>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</si>
  <si>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</si>
  <si>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</si>
  <si>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</si>
  <si>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</si>
  <si>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</si>
  <si>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</si>
  <si>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</si>
  <si>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</si>
  <si>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</si>
  <si>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</si>
  <si>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</si>
  <si>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</si>
  <si>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</si>
  <si>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</si>
  <si>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</si>
  <si>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</si>
  <si>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</si>
  <si>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</si>
  <si>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</si>
  <si>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</si>
  <si>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</si>
  <si>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</si>
  <si>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</si>
  <si>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</si>
  <si>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</si>
  <si>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</si>
  <si>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</si>
  <si>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</si>
  <si>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</si>
  <si>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</si>
  <si>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</si>
  <si>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</si>
  <si>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</si>
  <si>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</si>
  <si>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</si>
  <si>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</si>
  <si>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</si>
  <si>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</si>
  <si>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</si>
  <si>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</si>
  <si>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</si>
  <si>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</si>
  <si>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</si>
  <si>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</si>
  <si>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</si>
  <si>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</si>
  <si>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</si>
  <si>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</si>
  <si>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</si>
  <si>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マンホール、管渠とも耐用年数50年のところ古いもので経過年数27年間です。管渠清掃、点検により耐用年数の延伸を目指します。
　処理場については、電気機械設備の多くが耐用年数を迎え対策が必要な状況です。H30にストックマネジメント計画を策定し、設備更新対策事業に取り組んでいます。</t>
    <rPh sb="115" eb="117">
      <t>ケイカク</t>
    </rPh>
    <rPh sb="118" eb="120">
      <t>サクテイ</t>
    </rPh>
    <phoneticPr fontId="4"/>
  </si>
  <si>
    <t>　収益的収支、経費回収率、汚水処理原価とも起債償還額の減少により改善傾向を示していますが、償還金のほとんどは繰入金に頼っている状況です。
　料金は、類似団体に比べ高額と考えられ水洗化率も高いため大幅な収入増は見込めない状況です。今後もしばらくは基準外繰入が必要となります。
　当初建設の起債償還は減少しながら令和12年度に終了するため、将来は農業集落排水を統合し料金収入を現在より多く確保して基準外繰入の解消、人口減少による料金収入減に対応します。
　設備更新、長寿命化については流入水量に見合った設備とし国県の情報提供、指導により補助事業を有効活用しながら経営改善を目指します。
　上記方針を戦略的に実施するため今後10年間の経営戦略を平成29年1月に策定しました。</t>
    <rPh sb="74" eb="76">
      <t>ルイジ</t>
    </rPh>
    <rPh sb="76" eb="78">
      <t>ダンタイ</t>
    </rPh>
    <rPh sb="84" eb="85">
      <t>カンガ</t>
    </rPh>
    <rPh sb="154" eb="156">
      <t>レイワ</t>
    </rPh>
    <rPh sb="168" eb="170">
      <t>ショウライ</t>
    </rPh>
    <rPh sb="190" eb="191">
      <t>オオ</t>
    </rPh>
    <rPh sb="258" eb="260">
      <t>テイキョウ</t>
    </rPh>
    <rPh sb="261" eb="263">
      <t>シドウ</t>
    </rPh>
    <rPh sb="271" eb="273">
      <t>ユウコウ</t>
    </rPh>
    <rPh sb="292" eb="294">
      <t>ジョウキ</t>
    </rPh>
    <rPh sb="294" eb="296">
      <t>ホウシン</t>
    </rPh>
    <rPh sb="297" eb="300">
      <t>センリャクテキ</t>
    </rPh>
    <rPh sb="301" eb="303">
      <t>ジッシ</t>
    </rPh>
    <rPh sb="307" eb="309">
      <t>コンゴ</t>
    </rPh>
    <rPh sb="311" eb="312">
      <t>ネン</t>
    </rPh>
    <rPh sb="312" eb="313">
      <t>カン</t>
    </rPh>
    <rPh sb="314" eb="316">
      <t>ケイエイ</t>
    </rPh>
    <rPh sb="316" eb="318">
      <t>センリャク</t>
    </rPh>
    <rPh sb="319" eb="321">
      <t>ヘイセイ</t>
    </rPh>
    <rPh sb="323" eb="324">
      <t>ネン</t>
    </rPh>
    <rPh sb="325" eb="326">
      <t>ガツ</t>
    </rPh>
    <rPh sb="327" eb="329">
      <t>サクテイ</t>
    </rPh>
    <phoneticPr fontId="4"/>
  </si>
  <si>
    <t>　①収益的収支は、下水道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起債償還のピークを過ぎておりますが、R元は管渠の清掃点検費が増加しました。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改善傾向でしたがR元は管渠の清掃点検費が増加しました。
　⑥汚水処理原価は、維持管理と公費負担以外の起債償還を年間の処理水量で除した数値で、汚水処理１m3あたりいくらかかっているかの金額で、改善傾向でしたが、R元は清掃点検費が増加しました。
　⑦施設利用率は、処理場の日平均処理水量を施設の最大処理能力で除した数値です。計画時は、夏場の観光客、帰省客等を考えているため年間の日平均では余裕がある数字となります。
　⑧水洗化率は、住民のご理解もあり類似団体と比べ高い数値です。
　</t>
    <rPh sb="30" eb="32">
      <t>キサイ</t>
    </rPh>
    <rPh sb="71" eb="73">
      <t>ガンキン</t>
    </rPh>
    <rPh sb="73" eb="75">
      <t>ショウカン</t>
    </rPh>
    <rPh sb="153" eb="154">
      <t>モト</t>
    </rPh>
    <rPh sb="155" eb="157">
      <t>カンキョ</t>
    </rPh>
    <rPh sb="164" eb="166">
      <t>ゾウカ</t>
    </rPh>
    <rPh sb="224" eb="226">
      <t>ルイジ</t>
    </rPh>
    <rPh sb="226" eb="228">
      <t>ダンタイ</t>
    </rPh>
    <rPh sb="229" eb="230">
      <t>クラ</t>
    </rPh>
    <rPh sb="231" eb="233">
      <t>キサイ</t>
    </rPh>
    <rPh sb="233" eb="235">
      <t>ザンダカ</t>
    </rPh>
    <rPh sb="236" eb="237">
      <t>スク</t>
    </rPh>
    <rPh sb="239" eb="241">
      <t>ジョウキョウ</t>
    </rPh>
    <rPh sb="332" eb="334">
      <t>カイゼン</t>
    </rPh>
    <rPh sb="334" eb="336">
      <t>ケイコウ</t>
    </rPh>
    <rPh sb="341" eb="342">
      <t>モト</t>
    </rPh>
    <rPh sb="343" eb="345">
      <t>カンキョ</t>
    </rPh>
    <rPh sb="352" eb="354">
      <t>ゾウカ</t>
    </rPh>
    <rPh sb="370" eb="372">
      <t>イジ</t>
    </rPh>
    <rPh sb="372" eb="374">
      <t>カンリ</t>
    </rPh>
    <rPh sb="375" eb="377">
      <t>コウヒ</t>
    </rPh>
    <rPh sb="377" eb="379">
      <t>フタン</t>
    </rPh>
    <rPh sb="379" eb="381">
      <t>イガイ</t>
    </rPh>
    <rPh sb="382" eb="384">
      <t>キサイ</t>
    </rPh>
    <rPh sb="384" eb="386">
      <t>ショウカン</t>
    </rPh>
    <rPh sb="387" eb="389">
      <t>ネンカン</t>
    </rPh>
    <rPh sb="390" eb="392">
      <t>ショリ</t>
    </rPh>
    <rPh sb="392" eb="394">
      <t>スイリョウ</t>
    </rPh>
    <rPh sb="395" eb="396">
      <t>ジョ</t>
    </rPh>
    <rPh sb="398" eb="400">
      <t>スウチ</t>
    </rPh>
    <rPh sb="427" eb="429">
      <t>カイゼン</t>
    </rPh>
    <rPh sb="429" eb="431">
      <t>ケイコウ</t>
    </rPh>
    <rPh sb="437" eb="438">
      <t>モト</t>
    </rPh>
    <rPh sb="439" eb="441">
      <t>セイソウ</t>
    </rPh>
    <rPh sb="441" eb="444">
      <t>テンケンヒ</t>
    </rPh>
    <rPh sb="445" eb="447">
      <t>ゾウカ</t>
    </rPh>
    <rPh sb="469" eb="471">
      <t>ショリ</t>
    </rPh>
    <rPh sb="471" eb="473">
      <t>スイリョウ</t>
    </rPh>
    <rPh sb="474" eb="476">
      <t>シセツ</t>
    </rPh>
    <rPh sb="477" eb="479">
      <t>サイダイ</t>
    </rPh>
    <rPh sb="479" eb="481">
      <t>ショリ</t>
    </rPh>
    <rPh sb="481" eb="483">
      <t>ノウリョク</t>
    </rPh>
    <rPh sb="484" eb="485">
      <t>ジョ</t>
    </rPh>
    <rPh sb="487" eb="489">
      <t>スウチ</t>
    </rPh>
    <rPh sb="507" eb="508">
      <t>トウ</t>
    </rPh>
    <rPh sb="540" eb="543">
      <t>スイセンカ</t>
    </rPh>
    <rPh sb="543" eb="544">
      <t>リツ</t>
    </rPh>
    <rPh sb="546" eb="548">
      <t>ジュウミン</t>
    </rPh>
    <rPh sb="550" eb="552">
      <t>リカイ</t>
    </rPh>
    <rPh sb="555" eb="557">
      <t>ルイジ</t>
    </rPh>
    <rPh sb="557" eb="559">
      <t>ダンタイ</t>
    </rPh>
    <rPh sb="560" eb="561">
      <t>クラ</t>
    </rPh>
    <rPh sb="562" eb="563">
      <t>タカ</t>
    </rPh>
    <rPh sb="564" eb="566">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</si>
</sst>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0-4C43-A7F1-E0D24686C4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BC0-4C43-A7F1-E0D24686C4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31.45</c:v>
                </c:pt>
                <c:pt idx="1">
                  <c:v>31.18</c:v>
                </c:pt>
                <c:pt idx="2">
                  <c:v>31.32</c:v>
                </c:pt>
                <c:pt idx="3">
                  <c:v>31.64</c:v>
                </c:pt>
                <c:pt idx="4">
                  <c:v>30.32</c:v>
                </c:pt>
              </c:numCache>
            </c:numRef>
          </c:val>
          <c:extLst>
            <c:ext xmlns:c16="http://schemas.microsoft.com/office/drawing/2014/chart" uri="{C3380CC4-5D6E-409C-BE32-E72D297353CC}">
              <c16:uniqueId val="{00000000-BEEA-43EA-9B83-B0F63A293E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BEEA-43EA-9B83-B0F63A293E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95.46</c:v>
                </c:pt>
                <c:pt idx="1">
                  <c:v>96.32</c:v>
                </c:pt>
                <c:pt idx="2">
                  <c:v>96.37</c:v>
                </c:pt>
                <c:pt idx="3">
                  <c:v>96.82</c:v>
                </c:pt>
                <c:pt idx="4">
                  <c:v>96.94</c:v>
                </c:pt>
              </c:numCache>
            </c:numRef>
          </c:val>
          <c:extLst>
            <c:ext xmlns:c16="http://schemas.microsoft.com/office/drawing/2014/chart" uri="{C3380CC4-5D6E-409C-BE32-E72D297353CC}">
              <c16:uniqueId val="{00000000-B12C-4274-ABAC-CC5E1E6961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12C-4274-ABAC-CC5E1E6961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85.76</c:v>
                </c:pt>
                <c:pt idx="1">
                  <c:v>87.04</c:v>
                </c:pt>
                <c:pt idx="2">
                  <c:v>79.53</c:v>
                </c:pt>
                <c:pt idx="3">
                  <c:v>85.65</c:v>
                </c:pt>
                <c:pt idx="4">
                  <c:v>80.84</c:v>
                </c:pt>
              </c:numCache>
            </c:numRef>
          </c:val>
          <c:extLst>
            <c:ext xmlns:c16="http://schemas.microsoft.com/office/drawing/2014/chart" uri="{C3380CC4-5D6E-409C-BE32-E72D297353CC}">
              <c16:uniqueId val="{00000000-3BC7-46E0-A0E6-E50C322A89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C7-46E0-A0E6-E50C322A89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7-4C16-9786-1E57206C34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7-4C16-9786-1E57206C34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D1-45E8-B6D2-E8A973B0CF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D1-45E8-B6D2-E8A973B0CF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07-42A0-BEC6-3395E1DCF6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7-42A0-BEC6-3395E1DCF6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8-471A-823A-9E195F7A65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8-471A-823A-9E195F7A65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541.47</c:v>
                </c:pt>
                <c:pt idx="1">
                  <c:v>549.54999999999995</c:v>
                </c:pt>
                <c:pt idx="2">
                  <c:v>517.67999999999995</c:v>
                </c:pt>
                <c:pt idx="3">
                  <c:v>477.8</c:v>
                </c:pt>
                <c:pt idx="4">
                  <c:v>404.37</c:v>
                </c:pt>
              </c:numCache>
            </c:numRef>
          </c:val>
          <c:extLst>
            <c:ext xmlns:c16="http://schemas.microsoft.com/office/drawing/2014/chart" uri="{C3380CC4-5D6E-409C-BE32-E72D297353CC}">
              <c16:uniqueId val="{00000000-7EAE-4A84-8854-FB9C00A62F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EAE-4A84-8854-FB9C00A62F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75.42</c:v>
                </c:pt>
                <c:pt idx="1">
                  <c:v>79.52</c:v>
                </c:pt>
                <c:pt idx="2">
                  <c:v>65.77</c:v>
                </c:pt>
                <c:pt idx="3">
                  <c:v>80.760000000000005</c:v>
                </c:pt>
                <c:pt idx="4">
                  <c:v>67.790000000000006</c:v>
                </c:pt>
              </c:numCache>
            </c:numRef>
          </c:val>
          <c:extLst>
            <c:ext xmlns:c16="http://schemas.microsoft.com/office/drawing/2014/chart" uri="{C3380CC4-5D6E-409C-BE32-E72D297353CC}">
              <c16:uniqueId val="{00000000-8119-438E-BA17-811B7553FC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119-438E-BA17-811B7553FC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292.58999999999997</c:v>
                </c:pt>
                <c:pt idx="1">
                  <c:v>279.33999999999997</c:v>
                </c:pt>
                <c:pt idx="2">
                  <c:v>334.91</c:v>
                </c:pt>
                <c:pt idx="3">
                  <c:v>276.82</c:v>
                </c:pt>
                <c:pt idx="4">
                  <c:v>331.56</c:v>
                </c:pt>
              </c:numCache>
            </c:numRef>
          </c:val>
          <c:extLst>
            <c:ext xmlns:c16="http://schemas.microsoft.com/office/drawing/2014/chart" uri="{C3380CC4-5D6E-409C-BE32-E72D297353CC}">
              <c16:uniqueId val="{00000000-B001-45CE-A6BA-03F37FF15C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001-45CE-A6BA-03F37FF15C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出雲崎町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4330</v>
      </c>
      <c r="AM8" s="69"/>
      <c r="AN8" s="69"/>
      <c r="AO8" s="69"/>
      <c r="AP8" s="69"/>
      <c r="AQ8" s="69"/>
      <c r="AR8" s="69"/>
      <c r="AS8" s="69"/>
      <c r="AT8" s="68">
        <f>データ!T6</f>
        <v>44.38</v>
      </c>
      <c r="AU8" s="68"/>
      <c r="AV8" s="68"/>
      <c r="AW8" s="68"/>
      <c r="AX8" s="68"/>
      <c r="AY8" s="68"/>
      <c r="AZ8" s="68"/>
      <c r="BA8" s="68"/>
      <c r="BB8" s="68">
        <f>データ!U6</f>
        <v>97.57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51.49</v>
      </c>
      <c r="Q10" s="68"/>
      <c r="R10" s="68"/>
      <c r="S10" s="68"/>
      <c r="T10" s="68"/>
      <c r="U10" s="68"/>
      <c r="V10" s="68"/>
      <c r="W10" s="68">
        <f>データ!Q6</f>
        <v>89.22</v>
      </c>
      <c r="X10" s="68"/>
      <c r="Y10" s="68"/>
      <c r="Z10" s="68"/>
      <c r="AA10" s="68"/>
      <c r="AB10" s="68"/>
      <c r="AC10" s="68"/>
      <c r="AD10" s="69">
        <f>データ!R6</f>
        <v>3888</v>
      </c>
      <c r="AE10" s="69"/>
      <c r="AF10" s="69"/>
      <c r="AG10" s="69"/>
      <c r="AH10" s="69"/>
      <c r="AI10" s="69"/>
      <c r="AJ10" s="69"/>
      <c r="AK10" s="2"/>
      <c r="AL10" s="69">
        <f>データ!V6</f>
        <v>2222</v>
      </c>
      <c r="AM10" s="69"/>
      <c r="AN10" s="69"/>
      <c r="AO10" s="69"/>
      <c r="AP10" s="69"/>
      <c r="AQ10" s="69"/>
      <c r="AR10" s="69"/>
      <c r="AS10" s="69"/>
      <c r="AT10" s="68">
        <f>データ!W6</f>
        <v>1.17</v>
      </c>
      <c r="AU10" s="68"/>
      <c r="AV10" s="68"/>
      <c r="AW10" s="68"/>
      <c r="AX10" s="68"/>
      <c r="AY10" s="68"/>
      <c r="AZ10" s="68"/>
      <c r="BA10" s="68"/>
      <c r="BB10" s="68">
        <f>データ!X6</f>
        <v>1899.15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8HFft7a8aN2RJ4NGeBMWwGDd+Mq8Q/pEFqwc9G6QGtO4ZTK3XJXdpIIHUGUeyONwonipOzIYi1tlegi8ArG2Rg==" saltValue="Ql06UwW+JFB3GCEeQUfa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154059</v>
      </c>
      <c r="D6" s="33">
        <f t="shared" si="3"/>
        <v>47</v>
      </c>
      <c r="E6" s="33">
        <f t="shared" si="3"/>
        <v>17</v>
      </c>
      <c r="F6" s="33">
        <f t="shared" si="3"/>
        <v>4</v>
      </c>
      <c r="G6" s="33">
        <f t="shared" si="3"/>
        <v>0</v>
      </c>
      <c r="H6" s="33" t="str">
        <f t="shared" si="3"/>
        <v>新潟県　出雲崎町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51.49</v>
      </c>
      <c r="Q6" s="34">
        <f t="shared" si="3"/>
        <v>89.22</v>
      </c>
      <c r="R6" s="34">
        <f t="shared" si="3"/>
        <v>3888</v>
      </c>
      <c r="S6" s="34">
        <f t="shared" si="3"/>
        <v>4330</v>
      </c>
      <c r="T6" s="34">
        <f t="shared" si="3"/>
        <v>44.38</v>
      </c>
      <c r="U6" s="34">
        <f t="shared" si="3"/>
        <v>97.57</v>
      </c>
      <c r="V6" s="34">
        <f t="shared" si="3"/>
        <v>2222</v>
      </c>
      <c r="W6" s="34">
        <f t="shared" si="3"/>
        <v>1.17</v>
      </c>
      <c r="X6" s="34">
        <f t="shared" si="3"/>
        <v>1899.15</v>
      </c>
      <c r="Y6" s="35">
        <f>IF(Y7="",NA(),Y7)</f>
        <v>85.76</v>
      </c>
      <c r="Z6" s="35">
        <f t="shared" ref="Z6:AH6" si="4">IF(Z7="",NA(),Z7)</f>
        <v>87.04</v>
      </c>
      <c r="AA6" s="35">
        <f t="shared" si="4"/>
        <v>79.53</v>
      </c>
      <c r="AB6" s="35">
        <f t="shared" si="4"/>
        <v>85.65</v>
      </c>
      <c r="AC6" s="35">
        <f t="shared" si="4"/>
        <v>80.84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541.47</v>
      </c>
      <c r="BG6" s="35">
        <f t="shared" ref="BG6:BO6" si="7">IF(BG7="",NA(),BG7)</f>
        <v>549.54999999999995</v>
      </c>
      <c r="BH6" s="35">
        <f t="shared" si="7"/>
        <v>517.67999999999995</v>
      </c>
      <c r="BI6" s="35">
        <f t="shared" si="7"/>
        <v>477.8</v>
      </c>
      <c r="BJ6" s="35">
        <f t="shared" si="7"/>
        <v>404.37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75.42</v>
      </c>
      <c r="BR6" s="35">
        <f t="shared" ref="BR6:BZ6" si="8">IF(BR7="",NA(),BR7)</f>
        <v>79.52</v>
      </c>
      <c r="BS6" s="35">
        <f t="shared" si="8"/>
        <v>65.77</v>
      </c>
      <c r="BT6" s="35">
        <f t="shared" si="8"/>
        <v>80.760000000000005</v>
      </c>
      <c r="BU6" s="35">
        <f t="shared" si="8"/>
        <v>67.790000000000006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292.58999999999997</v>
      </c>
      <c r="CC6" s="35">
        <f t="shared" ref="CC6:CK6" si="9">IF(CC7="",NA(),CC7)</f>
        <v>279.33999999999997</v>
      </c>
      <c r="CD6" s="35">
        <f t="shared" si="9"/>
        <v>334.91</v>
      </c>
      <c r="CE6" s="35">
        <f t="shared" si="9"/>
        <v>276.82</v>
      </c>
      <c r="CF6" s="35">
        <f t="shared" si="9"/>
        <v>331.56</v>
      </c>
      <c r="CG6" s="35">
        <f t="shared" si="9"/>
        <v>246.72</v>
      </c>
      <c r="CH6" s="35">
        <f t="shared" si="9"/>
        <v>234.96</v>
      </c>
      <c r="CI6" s="35">
        <f t="shared" si="9"/>
        <v>221.81</v>
      </c>
      <c r="CJ6" s="35">
        <f t="shared" si="9"/>
        <v>230.02</v>
      </c>
      <c r="CK6" s="35">
        <f t="shared" si="9"/>
        <v>228.47</v>
      </c>
      <c r="CL6" s="34" t="str">
        <f>IF(CL7="","",IF(CL7="-","【-】","【"&amp;SUBSTITUTE(TEXT(CL7,"#,##0.00"),"-","△")&amp;"】"))</f>
        <v>【218.56】</v>
      </c>
      <c r="CM6" s="35">
        <f>IF(CM7="",NA(),CM7)</f>
        <v>31.45</v>
      </c>
      <c r="CN6" s="35">
        <f t="shared" ref="CN6:CV6" si="10">IF(CN7="",NA(),CN7)</f>
        <v>31.18</v>
      </c>
      <c r="CO6" s="35">
        <f t="shared" si="10"/>
        <v>31.32</v>
      </c>
      <c r="CP6" s="35">
        <f t="shared" si="10"/>
        <v>31.64</v>
      </c>
      <c r="CQ6" s="35">
        <f t="shared" si="10"/>
        <v>30.32</v>
      </c>
      <c r="CR6" s="35">
        <f t="shared" si="10"/>
        <v>41.35</v>
      </c>
      <c r="CS6" s="35">
        <f t="shared" si="10"/>
        <v>42.9</v>
      </c>
      <c r="CT6" s="35">
        <f t="shared" si="10"/>
        <v>43.36</v>
      </c>
      <c r="CU6" s="35">
        <f t="shared" si="10"/>
        <v>42.56</v>
      </c>
      <c r="CV6" s="35">
        <f t="shared" si="10"/>
        <v>42.47</v>
      </c>
      <c r="CW6" s="34" t="str">
        <f>IF(CW7="","",IF(CW7="-","【-】","【"&amp;SUBSTITUTE(TEXT(CW7,"#,##0.00"),"-","△")&amp;"】"))</f>
        <v>【42.86】</v>
      </c>
      <c r="CX6" s="35">
        <f>IF(CX7="",NA(),CX7)</f>
        <v>95.46</v>
      </c>
      <c r="CY6" s="35">
        <f t="shared" ref="CY6:DG6" si="11">IF(CY7="",NA(),CY7)</f>
        <v>96.32</v>
      </c>
      <c r="CZ6" s="35">
        <f t="shared" si="11"/>
        <v>96.37</v>
      </c>
      <c r="DA6" s="35">
        <f t="shared" si="11"/>
        <v>96.82</v>
      </c>
      <c r="DB6" s="35">
        <f t="shared" si="11"/>
        <v>96.94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154059</v>
      </c>
      <c r="D7" s="37">
        <v>47</v>
      </c>
      <c r="E7" s="37">
        <v>17</v>
      </c>
      <c r="F7" s="37">
        <v>4</v>
      </c>
      <c r="G7" s="37">
        <v>0</v>
      </c>
      <c r="H7" s="37" t="s">
        <v>98</v>
      </c>
      <c r="I7" s="37" t="s">
        <v>99</v>
      </c>
      <c r="J7" s="37" t="s">
        <v>100</v>
      </c>
      <c r="K7" s="37" t="s">
        <v>101</v>
      </c>
      <c r="L7" s="37" t="s">
        <v>102</v>
      </c>
      <c r="M7" s="37" t="s">
        <v>103</v>
      </c>
      <c r="N7" s="38" t="s">
        <v>104</v>
      </c>
      <c r="O7" s="38" t="s">
        <v>105</v>
      </c>
      <c r="P7" s="38">
        <v>51.49</v>
      </c>
      <c r="Q7" s="38">
        <v>89.22</v>
      </c>
      <c r="R7" s="38">
        <v>3888</v>
      </c>
      <c r="S7" s="38">
        <v>4330</v>
      </c>
      <c r="T7" s="38">
        <v>44.38</v>
      </c>
      <c r="U7" s="38">
        <v>97.57</v>
      </c>
      <c r="V7" s="38">
        <v>2222</v>
      </c>
      <c r="W7" s="38">
        <v>1.17</v>
      </c>
      <c r="X7" s="38">
        <v>1899.15</v>
      </c>
      <c r="Y7" s="38">
        <v>85.76</v>
      </c>
      <c r="Z7" s="38">
        <v>87.04</v>
      </c>
      <c r="AA7" s="38">
        <v>79.53</v>
      </c>
      <c r="AB7" s="38">
        <v>85.65</v>
      </c>
      <c r="AC7" s="38">
        <v>80.84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541.47</v>
      </c>
      <c r="BG7" s="38">
        <v>549.54999999999995</v>
      </c>
      <c r="BH7" s="38">
        <v>517.67999999999995</v>
      </c>
      <c r="BI7" s="38">
        <v>477.8</v>
      </c>
      <c r="BJ7" s="38">
        <v>404.37</v>
      </c>
      <c r="BK7" s="38">
        <v>1434.89</v>
      </c>
      <c r="BL7" s="38">
        <v>1298.9100000000001</v>
      </c>
      <c r="BM7" s="38">
        <v>1243.71</v>
      </c>
      <c r="BN7" s="38">
        <v>1194.1500000000001</v>
      </c>
      <c r="BO7" s="38">
        <v>1206.79</v>
      </c>
      <c r="BP7" s="38">
        <v>1218.7</v>
      </c>
      <c r="BQ7" s="38">
        <v>75.42</v>
      </c>
      <c r="BR7" s="38">
        <v>79.52</v>
      </c>
      <c r="BS7" s="38">
        <v>65.77</v>
      </c>
      <c r="BT7" s="38">
        <v>80.760000000000005</v>
      </c>
      <c r="BU7" s="38">
        <v>67.790000000000006</v>
      </c>
      <c r="BV7" s="38">
        <v>66.22</v>
      </c>
      <c r="BW7" s="38">
        <v>69.87</v>
      </c>
      <c r="BX7" s="38">
        <v>74.3</v>
      </c>
      <c r="BY7" s="38">
        <v>72.260000000000005</v>
      </c>
      <c r="BZ7" s="38">
        <v>71.84</v>
      </c>
      <c r="CA7" s="38">
        <v>74.17</v>
      </c>
      <c r="CB7" s="38">
        <v>292.58999999999997</v>
      </c>
      <c r="CC7" s="38">
        <v>279.33999999999997</v>
      </c>
      <c r="CD7" s="38">
        <v>334.91</v>
      </c>
      <c r="CE7" s="38">
        <v>276.82</v>
      </c>
      <c r="CF7" s="38">
        <v>331.56</v>
      </c>
      <c r="CG7" s="38">
        <v>246.72</v>
      </c>
      <c r="CH7" s="38">
        <v>234.96</v>
      </c>
      <c r="CI7" s="38">
        <v>221.81</v>
      </c>
      <c r="CJ7" s="38">
        <v>230.02</v>
      </c>
      <c r="CK7" s="38">
        <v>228.47</v>
      </c>
      <c r="CL7" s="38">
        <v>218.56</v>
      </c>
      <c r="CM7" s="38">
        <v>31.45</v>
      </c>
      <c r="CN7" s="38">
        <v>31.18</v>
      </c>
      <c r="CO7" s="38">
        <v>31.32</v>
      </c>
      <c r="CP7" s="38">
        <v>31.64</v>
      </c>
      <c r="CQ7" s="38">
        <v>30.32</v>
      </c>
      <c r="CR7" s="38">
        <v>41.35</v>
      </c>
      <c r="CS7" s="38">
        <v>42.9</v>
      </c>
      <c r="CT7" s="38">
        <v>43.36</v>
      </c>
      <c r="CU7" s="38">
        <v>42.56</v>
      </c>
      <c r="CV7" s="38">
        <v>42.47</v>
      </c>
      <c r="CW7" s="38">
        <v>42.86</v>
      </c>
      <c r="CX7" s="38">
        <v>95.46</v>
      </c>
      <c r="CY7" s="38">
        <v>96.32</v>
      </c>
      <c r="CZ7" s="38">
        <v>96.37</v>
      </c>
      <c r="DA7" s="38">
        <v>96.82</v>
      </c>
      <c r="DB7" s="38">
        <v>96.94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竜太</cp:lastModifiedBy>
  <dcterms:modified xsi:type="dcterms:W3CDTF">2021-01-20T04:31:47Z</dcterms:modified>
</cp:coreProperties>
</file>