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sv.izumozaki.town.izumozaki.niigata.jp\ファイルサーバ\総務課\◎財政係\財政比較分析表\R1\"/>
    </mc:Choice>
  </mc:AlternateContent>
  <xr:revisionPtr revIDLastSave="0" documentId="13_ncr:1_{A85E2E1D-4EC7-4774-9635-64D3D1A3E97B}"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23" i="12"/>
  <c r="AA23" i="12"/>
  <c r="V23" i="12"/>
  <c r="Q23" i="12"/>
  <c r="AU63" i="12"/>
  <c r="AP63" i="12"/>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BW42"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<sst xmlns="http://schemas.openxmlformats.org/spreadsheetml/2006/main" count="1110" uniqueCount="596">
  <si>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</si>
  <si>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</si>
  <si>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</si>
  <si>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</si>
  <si>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</si>
  <si>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</si>
  <si>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</si>
  <si>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</si>
  <si>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</si>
  <si>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</si>
  <si>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</si>
  <si>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</si>
  <si>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</si>
  <si>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</si>
  <si>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</si>
  <si>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</si>
  <si>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</si>
  <si>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</si>
  <si>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</si>
  <si>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</si>
  <si>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</si>
  <si>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</si>
  <si>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</si>
  <si>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</si>
  <si>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</si>
  <si>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</si>
  <si>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</si>
  <si>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</si>
  <si>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</si>
  <si>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</si>
  <si>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</si>
  <si>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</si>
  <si>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</si>
  <si>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</si>
  <si>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</si>
  <si>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</si>
  <si>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</si>
  <si>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</si>
  <si>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</si>
  <si>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</si>
  <si>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</si>
  <si>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</si>
  <si>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</si>
  <si>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</si>
  <si>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</si>
  <si>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</si>
  <si>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</si>
  <si>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</si>
  <si>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</si>
  <si>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</si>
  <si>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</si>
  <si>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</si>
  <si>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</si>
  <si>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</si>
  <si>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</si>
  <si>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</si>
  <si>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</si>
  <si>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</si>
  <si>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</si>
  <si>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</si>
  <si>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</si>
  <si>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</si>
  <si>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</si>
  <si>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</si>
  <si>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</si>
  <si>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</si>
  <si>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</si>
  <si>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</si>
  <si>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</si>
  <si>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</si>
  <si>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</si>
  <si>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</si>
  <si>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</si>
  <si>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</si>
  <si>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</si>
  <si>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</si>
  <si>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</si>
  <si>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</si>
  <si>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</si>
  <si>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</si>
  <si>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</si>
  <si>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</si>
  <si>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</si>
  <si>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</si>
  <si>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</si>
  <si>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</si>
  <si>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</si>
  <si>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</si>
  <si>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</si>
  <si>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</si>
  <si>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</si>
  <si>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</si>
  <si>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</si>
  <si>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</si>
  <si>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</si>
  <si>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</si>
  <si>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</si>
  <si>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</si>
  <si>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出雲崎町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</si>
  <si>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</si>
  <si>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</si>
  <si>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</si>
  <si>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</si>
  <si>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</si>
  <si>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</si>
  <si>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</si>
  <si>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</si>
  <si>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</si>
  <si>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</si>
  <si>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</si>
  <si>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</si>
  <si>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</si>
  <si>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</si>
  <si>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</si>
  <si>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</si>
  <si>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</si>
  <si>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</si>
  <si>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</si>
  <si>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</si>
  <si>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</si>
  <si>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</si>
  <si>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</si>
  <si>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</si>
  <si>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</si>
  <si>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</si>
  <si>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</si>
  <si>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</si>
  <si>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</si>
  <si>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</si>
  <si>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</si>
  <si>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</si>
  <si>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</si>
  <si>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</si>
  <si>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</si>
  <si>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</si>
  <si>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</si>
  <si>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</si>
  <si>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</si>
  <si>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</si>
  <si>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</si>
  <si>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</si>
  <si>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</si>
  <si>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</si>
  <si>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</si>
  <si>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</si>
  <si>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</si>
  <si>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</si>
  <si>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</si>
  <si>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</si>
  <si>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</si>
  <si>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</si>
  <si>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</si>
  <si>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</si>
  <si>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</si>
  <si>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</si>
  <si>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</si>
  <si>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</si>
  <si>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</si>
  <si>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</si>
  <si>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</si>
  <si>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</si>
  <si>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</si>
  <si>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</si>
  <si>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</si>
  <si>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</si>
  <si>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</si>
  <si>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</si>
  <si>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</si>
  <si>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</si>
  <si>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</si>
  <si>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</si>
  <si>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</si>
  <si>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</si>
  <si>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</si>
  <si>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</si>
  <si>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</si>
  <si>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</si>
  <si>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</si>
  <si>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</si>
  <si>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</si>
  <si>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</si>
  <si>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</si>
  <si>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</si>
  <si>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</si>
  <si>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</si>
  <si>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</si>
  <si>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</si>
  <si>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</si>
  <si>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</si>
  <si>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</si>
  <si>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</si>
  <si>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</si>
  <si>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</si>
  <si>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</si>
  <si>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</si>
  <si>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</si>
  <si>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</si>
  <si>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</si>
  <si>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</si>
  <si>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</si>
  <si>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</si>
  <si>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</si>
  <si>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</si>
  <si>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</si>
  <si>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</si>
  <si>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</si>
  <si>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</si>
  <si>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</si>
  <si>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</si>
  <si>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</si>
  <si>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</si>
  <si>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</si>
  <si>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</si>
  <si>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</si>
  <si>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新潟県出雲崎町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</si>
  <si>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</si>
  <si>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</si>
  <si>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</si>
  <si>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</si>
  <si>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</si>
  <si>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</si>
  <si>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</si>
  <si>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</si>
  <si>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</si>
  <si>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</si>
  <si>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</si>
  <si>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</si>
  <si>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</si>
  <si>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</si>
  <si>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</si>
  <si>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</si>
  <si>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</si>
  <si>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</si>
  <si>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</si>
  <si>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</si>
  <si>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</si>
  <si>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</si>
  <si>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</si>
  <si>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</si>
  <si>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</si>
  <si>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</si>
  <si>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</si>
  <si>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</si>
  <si>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</si>
  <si>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</si>
  <si>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</si>
  <si>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</si>
  <si>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</si>
  <si>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</si>
  <si>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</si>
  <si>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</si>
  <si>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</si>
  <si>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</si>
  <si>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</si>
  <si>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</si>
  <si>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</si>
  <si>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</si>
  <si>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</si>
  <si>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</si>
  <si>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</si>
  <si>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</si>
  <si>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</si>
  <si>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</si>
  <si>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</si>
  <si>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</si>
  <si>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</si>
  <si>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</si>
  <si>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</si>
  <si>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</si>
  <si>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</si>
  <si>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</si>
  <si>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</si>
  <si>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</si>
  <si>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</si>
  <si>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</si>
  <si>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</si>
  <si>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</si>
  <si>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</si>
  <si>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</si>
  <si>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</si>
  <si>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</si>
  <si>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</si>
  <si>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</si>
  <si>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</si>
  <si>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</si>
  <si>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</si>
  <si>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</si>
  <si>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</si>
  <si>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</si>
  <si>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</si>
  <si>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</si>
  <si>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</si>
  <si>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</si>
  <si>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</si>
  <si>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</si>
  <si>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</si>
  <si>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</si>
  <si>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</si>
  <si>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</si>
  <si>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</si>
  <si>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</si>
  <si>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</si>
  <si>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</si>
  <si>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</si>
  <si>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</si>
  <si>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</si>
  <si>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</si>
  <si>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</si>
  <si>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</si>
  <si>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</si>
  <si>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</si>
  <si>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</si>
  <si>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</si>
  <si>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</si>
  <si>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</si>
  <si>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</si>
  <si>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</si>
  <si>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</si>
  <si>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</si>
  <si>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</si>
  <si>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</si>
  <si>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</si>
  <si>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</si>
  <si>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</si>
  <si>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</si>
  <si>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</si>
  <si>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</si>
  <si>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</si>
  <si>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</si>
  <si>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</si>
  <si>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</si>
  <si>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</si>
  <si>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</si>
  <si>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</si>
  <si>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</si>
  <si>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</si>
  <si>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</si>
  <si>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</si>
  <si>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</si>
  <si>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</si>
  <si>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</si>
  <si>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</si>
  <si>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</si>
  <si>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</si>
  <si>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</si>
  <si>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</si>
  <si>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</si>
  <si>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</si>
  <si>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</si>
  <si>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</si>
  <si>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</si>
  <si>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</si>
  <si>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</si>
  <si>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</si>
  <si>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</si>
  <si>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</si>
  <si>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</si>
  <si>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</si>
  <si>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</si>
  <si>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</si>
  <si>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</si>
  <si>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</si>
  <si>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</si>
  <si>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</si>
  <si>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</si>
  <si>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</si>
  <si>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</si>
  <si>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</si>
  <si>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新潟県出雲崎町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</si>
  <si>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</si>
  <si>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</si>
  <si>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</si>
  <si>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</si>
  <si>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</si>
  <si>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</si>
  <si>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</si>
  <si>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</si>
  <si>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</si>
  <si>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</si>
  <si>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</si>
  <si>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</si>
  <si>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</si>
  <si>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</si>
  <si>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</si>
  <si>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</si>
  <si>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</si>
  <si>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</si>
  <si>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</si>
  <si>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</si>
  <si>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</si>
  <si>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</si>
  <si>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</si>
  <si>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</si>
  <si>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</si>
  <si>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</si>
  <si>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</si>
  <si>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</si>
  <si>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</si>
  <si>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</si>
  <si>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</si>
  <si>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</si>
  <si>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</si>
  <si>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</si>
  <si>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</si>
  <si>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</si>
  <si>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</si>
  <si>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</si>
  <si>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</si>
  <si>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特定地域生活排水処理事業特別会計</t>
    <phoneticPr fontId="5"/>
  </si>
  <si>
    <t>法非適用企業</t>
    <phoneticPr fontId="5"/>
  </si>
  <si>
    <t>農業集落排水事業特別会計</t>
    <phoneticPr fontId="5"/>
  </si>
  <si>
    <t>下水道事業特別会計</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</si>
  <si>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</si>
  <si>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</si>
  <si>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</si>
  <si>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</si>
  <si>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</si>
  <si>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</si>
  <si>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</si>
  <si>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</si>
  <si>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</si>
  <si>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</si>
  <si>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</si>
  <si>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</si>
  <si>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</si>
  <si>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</si>
  <si>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</si>
  <si>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</si>
  <si>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</si>
  <si>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</si>
  <si>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</si>
  <si>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</si>
  <si>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</si>
  <si>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</si>
  <si>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</si>
  <si>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</si>
  <si>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</si>
  <si>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</si>
  <si>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</si>
  <si>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</si>
  <si>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</si>
  <si>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</si>
  <si>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</si>
  <si>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</si>
  <si>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</si>
  <si>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</si>
  <si>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</si>
  <si>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</si>
  <si>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</si>
  <si>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</si>
  <si>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</si>
  <si>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</si>
  <si>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</si>
  <si>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</si>
  <si>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</si>
  <si>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</si>
  <si>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</si>
  <si>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</si>
  <si>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</si>
  <si>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</si>
  <si>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</si>
  <si>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</si>
  <si>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</si>
  <si>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</si>
  <si>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</si>
  <si>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</si>
  <si>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</si>
  <si>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</si>
  <si>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</si>
  <si>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</si>
  <si>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</si>
  <si>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</si>
  <si>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</si>
  <si>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</si>
  <si>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</si>
  <si>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</si>
  <si>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</si>
  <si>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</si>
  <si>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</si>
  <si>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</si>
  <si>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</si>
  <si>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</si>
  <si>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</si>
  <si>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</si>
  <si>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</si>
  <si>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</si>
  <si>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</si>
  <si>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</si>
  <si>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</si>
  <si>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</si>
  <si>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</si>
  <si>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</si>
  <si>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</si>
  <si>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</si>
  <si>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</si>
  <si>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</si>
  <si>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</si>
  <si>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</si>
  <si>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</si>
  <si>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</si>
  <si>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</si>
  <si>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</si>
  <si>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</si>
  <si>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</si>
  <si>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</si>
  <si>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</si>
  <si>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</si>
  <si>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</si>
  <si>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</si>
  <si>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</si>
  <si>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</si>
  <si>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</si>
  <si>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</si>
  <si>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</si>
  <si>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</si>
  <si>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</si>
  <si>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</si>
  <si>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</si>
  <si>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</si>
  <si>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</si>
  <si>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</si>
  <si>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</si>
  <si>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</si>
  <si>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</si>
  <si>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</si>
  <si>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</si>
  <si>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</si>
  <si>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</si>
  <si>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</si>
  <si>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</si>
  <si>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</si>
  <si>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</si>
  <si>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</si>
  <si>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</si>
  <si>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</si>
  <si>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</si>
  <si>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</si>
  <si>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</si>
  <si>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</si>
  <si>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</si>
  <si>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</si>
  <si>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</si>
  <si>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</si>
  <si>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</si>
  <si>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</si>
  <si>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</si>
  <si>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</si>
  <si>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</si>
  <si>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</si>
  <si>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</si>
  <si>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</si>
  <si>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</si>
  <si>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</si>
  <si>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</si>
  <si>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</si>
  <si>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</si>
  <si>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</si>
  <si>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</si>
  <si>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</si>
  <si>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</si>
  <si>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</si>
  <si>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</si>
  <si>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</si>
  <si>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4.85</t>
  </si>
  <si>
    <t>▲ 10.44</t>
  </si>
  <si>
    <t>一般会計</t>
  </si>
  <si>
    <t>国民健康保険事業特別会計</t>
  </si>
  <si>
    <t>住宅用地造成事業特別会計</t>
  </si>
  <si>
    <t>介護保険事業特別会計</t>
  </si>
  <si>
    <t>簡易水道事業特別会計</t>
  </si>
  <si>
    <t>農業集落排水事業特別会計</t>
  </si>
  <si>
    <t>下水道事業特別会計</t>
  </si>
  <si>
    <t>特定地域生活排水処理事業特別会計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</si>
  <si>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</si>
  <si>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</si>
  <si>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</si>
  <si>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</si>
  <si>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</si>
  <si>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</si>
  <si>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</si>
  <si>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</si>
  <si>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rPh sb="0" eb="6">
      <t>チイキフクシキキン</t>
    </rPh>
    <phoneticPr fontId="5"/>
  </si>
  <si>
    <t>公共用施設維持補修基金</t>
    <rPh sb="0" eb="2">
      <t>コウキョウ</t>
    </rPh>
    <rPh sb="2" eb="3">
      <t>ヨウ</t>
    </rPh>
    <rPh sb="3" eb="5">
      <t>シセツ</t>
    </rPh>
    <rPh sb="5" eb="7">
      <t>イジ</t>
    </rPh>
    <rPh sb="7" eb="9">
      <t>ホシュウ</t>
    </rPh>
    <rPh sb="9" eb="11">
      <t>キキン</t>
    </rPh>
    <phoneticPr fontId="5"/>
  </si>
  <si>
    <t>天領の里事業運営基金</t>
    <rPh sb="0" eb="2">
      <t>テンリョウ</t>
    </rPh>
    <rPh sb="3" eb="4">
      <t>サト</t>
    </rPh>
    <rPh sb="4" eb="10">
      <t>ジギョウウンエイキキン</t>
    </rPh>
    <phoneticPr fontId="5"/>
  </si>
  <si>
    <t>ふるさと出雲崎応援基金</t>
    <rPh sb="4" eb="7">
      <t>イズモザキ</t>
    </rPh>
    <rPh sb="7" eb="11">
      <t>オウエンキキン</t>
    </rPh>
    <phoneticPr fontId="5"/>
  </si>
  <si>
    <t>社会福祉基金</t>
    <rPh sb="0" eb="6">
      <t>シャカイフクシキキン</t>
    </rPh>
    <phoneticPr fontId="5"/>
  </si>
  <si>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</si>
  <si>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19"/>
  </si>
  <si>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19"/>
  </si>
  <si>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6">
      <t>ダン</t>
    </rPh>
    <rPh sb="16" eb="17">
      <t>イン</t>
    </rPh>
    <rPh sb="17" eb="18">
      <t>トウ</t>
    </rPh>
    <rPh sb="18" eb="20">
      <t>コウム</t>
    </rPh>
    <rPh sb="20" eb="22">
      <t>サイガイ</t>
    </rPh>
    <rPh sb="22" eb="24">
      <t>ホショウ</t>
    </rPh>
    <rPh sb="24" eb="26">
      <t>ジギョウ</t>
    </rPh>
    <rPh sb="26" eb="28">
      <t>トクベツ</t>
    </rPh>
    <rPh sb="28" eb="30">
      <t>カイケイ</t>
    </rPh>
    <phoneticPr fontId="19"/>
  </si>
  <si>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19"/>
  </si>
  <si>
    <t>新潟県市町村総合事務組合（非常勤職員公務補償等特別会計）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3">
      <t>ホショウナド</t>
    </rPh>
    <rPh sb="23" eb="25">
      <t>トクベツ</t>
    </rPh>
    <rPh sb="25" eb="27">
      <t>カイケイ</t>
    </rPh>
    <phoneticPr fontId="19"/>
  </si>
  <si>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9"/>
  </si>
  <si>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19"/>
  </si>
  <si>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</si>
  <si>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寺泊老人ホーム組合</t>
    <rPh sb="0" eb="2">
      <t>テラドマリ</t>
    </rPh>
    <rPh sb="2" eb="4">
      <t>ロウジン</t>
    </rPh>
    <rPh sb="7" eb="9">
      <t>クミアイ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</si>
</sst>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8ABD-4BE3-8CB1-5438686B8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177689</c:v>
                </c:pt>
                <c:pt idx="1">
                  <c:v>166333</c:v>
                </c:pt>
                <c:pt idx="2">
                  <c:v>206954</c:v>
                </c:pt>
                <c:pt idx="3">
                  <c:v>110757</c:v>
                </c:pt>
                <c:pt idx="4">
                  <c:v>104150</c:v>
                </c:pt>
              </c:numCache>
            </c:numRef>
          </c:val>
          <c:smooth val="0"/>
          <c:extLst>
            <c:ext xmlns:c16="http://schemas.microsoft.com/office/drawing/2014/chart" uri="{C3380CC4-5D6E-409C-BE32-E72D297353CC}">
              <c16:uniqueId val="{00000001-8ABD-4BE3-8CB1-5438686B88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3.76</c:v>
                </c:pt>
                <c:pt idx="1">
                  <c:v>6.53</c:v>
                </c:pt>
                <c:pt idx="2">
                  <c:v>5.99</c:v>
                </c:pt>
                <c:pt idx="3">
                  <c:v>6.07</c:v>
                </c:pt>
                <c:pt idx="4">
                  <c:v>6.66</c:v>
                </c:pt>
              </c:numCache>
            </c:numRef>
          </c:val>
          <c:extLst>
            <c:ext xmlns:c16="http://schemas.microsoft.com/office/drawing/2014/chart" uri="{C3380CC4-5D6E-409C-BE32-E72D297353CC}">
              <c16:uniqueId val="{00000000-65D0-4103-90DC-CABC1F12A7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92.74</c:v>
                </c:pt>
                <c:pt idx="1">
                  <c:v>94.47</c:v>
                </c:pt>
                <c:pt idx="2">
                  <c:v>85.35</c:v>
                </c:pt>
                <c:pt idx="3">
                  <c:v>85.91</c:v>
                </c:pt>
                <c:pt idx="4">
                  <c:v>86.61</c:v>
                </c:pt>
              </c:numCache>
            </c:numRef>
          </c:val>
          <c:extLst>
            <c:ext xmlns:c16="http://schemas.microsoft.com/office/drawing/2014/chart" uri="{C3380CC4-5D6E-409C-BE32-E72D297353CC}">
              <c16:uniqueId val="{00000001-65D0-4103-90DC-CABC1F12A7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-4.8499999999999996</c:v>
                </c:pt>
                <c:pt idx="1">
                  <c:v>1.41</c:v>
                </c:pt>
                <c:pt idx="2">
                  <c:v>-10.44</c:v>
                </c:pt>
                <c:pt idx="3">
                  <c:v>0.14000000000000001</c:v>
                </c:pt>
                <c:pt idx="4">
                  <c:v>0.63</c:v>
                </c:pt>
              </c:numCache>
            </c:numRef>
          </c:val>
          <c:smooth val="0"/>
          <c:extLst>
            <c:ext xmlns:c16="http://schemas.microsoft.com/office/drawing/2014/chart" uri="{C3380CC4-5D6E-409C-BE32-E72D297353CC}">
              <c16:uniqueId val="{00000002-65D0-4103-90DC-CABC1F12A7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51AE-43BE-8521-F7D47972EC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AE-43BE-8521-F7D47972ECFE}"/>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0.06</c:v>
                </c:pt>
                <c:pt idx="8">
                  <c:v>#N/A</c:v>
                </c:pt>
                <c:pt idx="9">
                  <c:v>0.05</c:v>
                </c:pt>
              </c:numCache>
            </c:numRef>
          </c:val>
          <c:extLst>
            <c:ext xmlns:c16="http://schemas.microsoft.com/office/drawing/2014/chart" uri="{C3380CC4-5D6E-409C-BE32-E72D297353CC}">
              <c16:uniqueId val="{00000002-51AE-43BE-8521-F7D47972ECF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0.44</c:v>
                </c:pt>
                <c:pt idx="2">
                  <c:v>#N/A</c:v>
                </c:pt>
                <c:pt idx="3">
                  <c:v>0.3</c:v>
                </c:pt>
                <c:pt idx="4">
                  <c:v>#N/A</c:v>
                </c:pt>
                <c:pt idx="5">
                  <c:v>0.2</c:v>
                </c:pt>
                <c:pt idx="6">
                  <c:v>#N/A</c:v>
                </c:pt>
                <c:pt idx="7">
                  <c:v>0.17</c:v>
                </c:pt>
                <c:pt idx="8">
                  <c:v>#N/A</c:v>
                </c:pt>
                <c:pt idx="9">
                  <c:v>0.16</c:v>
                </c:pt>
              </c:numCache>
            </c:numRef>
          </c:val>
          <c:extLst>
            <c:ext xmlns:c16="http://schemas.microsoft.com/office/drawing/2014/chart" uri="{C3380CC4-5D6E-409C-BE32-E72D297353CC}">
              <c16:uniqueId val="{00000003-51AE-43BE-8521-F7D47972ECF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0.17</c:v>
                </c:pt>
                <c:pt idx="4">
                  <c:v>#N/A</c:v>
                </c:pt>
                <c:pt idx="5">
                  <c:v>0.15</c:v>
                </c:pt>
                <c:pt idx="6">
                  <c:v>#N/A</c:v>
                </c:pt>
                <c:pt idx="7">
                  <c:v>0.16</c:v>
                </c:pt>
                <c:pt idx="8">
                  <c:v>#N/A</c:v>
                </c:pt>
                <c:pt idx="9">
                  <c:v>0.24</c:v>
                </c:pt>
              </c:numCache>
            </c:numRef>
          </c:val>
          <c:extLst>
            <c:ext xmlns:c16="http://schemas.microsoft.com/office/drawing/2014/chart" uri="{C3380CC4-5D6E-409C-BE32-E72D297353CC}">
              <c16:uniqueId val="{00000004-51AE-43BE-8521-F7D47972ECFE}"/>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0.28000000000000003</c:v>
                </c:pt>
                <c:pt idx="4">
                  <c:v>#N/A</c:v>
                </c:pt>
                <c:pt idx="5">
                  <c:v>0.38</c:v>
                </c:pt>
                <c:pt idx="6">
                  <c:v>#N/A</c:v>
                </c:pt>
                <c:pt idx="7">
                  <c:v>0.31</c:v>
                </c:pt>
                <c:pt idx="8">
                  <c:v>#N/A</c:v>
                </c:pt>
                <c:pt idx="9">
                  <c:v>0.3</c:v>
                </c:pt>
              </c:numCache>
            </c:numRef>
          </c:val>
          <c:extLst>
            <c:ext xmlns:c16="http://schemas.microsoft.com/office/drawing/2014/chart" uri="{C3380CC4-5D6E-409C-BE32-E72D297353CC}">
              <c16:uniqueId val="{00000005-51AE-43BE-8521-F7D47972ECF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0.62</c:v>
                </c:pt>
                <c:pt idx="2">
                  <c:v>#N/A</c:v>
                </c:pt>
                <c:pt idx="3">
                  <c:v>1.94</c:v>
                </c:pt>
                <c:pt idx="4">
                  <c:v>#N/A</c:v>
                </c:pt>
                <c:pt idx="5">
                  <c:v>1.66</c:v>
                </c:pt>
                <c:pt idx="6">
                  <c:v>#N/A</c:v>
                </c:pt>
                <c:pt idx="7">
                  <c:v>1.81</c:v>
                </c:pt>
                <c:pt idx="8">
                  <c:v>#N/A</c:v>
                </c:pt>
                <c:pt idx="9">
                  <c:v>0.87</c:v>
                </c:pt>
              </c:numCache>
            </c:numRef>
          </c:val>
          <c:extLst>
            <c:ext xmlns:c16="http://schemas.microsoft.com/office/drawing/2014/chart" uri="{C3380CC4-5D6E-409C-BE32-E72D297353CC}">
              <c16:uniqueId val="{00000006-51AE-43BE-8521-F7D47972ECFE}"/>
            </c:ext>
          </c:extLst>
        </c:ser>
        <c:ser>
          <c:idx val="7"/>
          <c:order val="7"/>
          <c:tx>
            <c:strRef>
              <c:f>データシート!$A$34</c:f>
              <c:strCache>
                <c:ptCount val="1"/>
                <c:pt idx="0">
                  <c:v>住宅用地造成事業特別会計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0.06</c:v>
                </c:pt>
                <c:pt idx="4">
                  <c:v>#N/A</c:v>
                </c:pt>
                <c:pt idx="5">
                  <c:v>0.43</c:v>
                </c:pt>
                <c:pt idx="6">
                  <c:v>#N/A</c:v>
                </c:pt>
                <c:pt idx="7">
                  <c:v>3.46</c:v>
                </c:pt>
                <c:pt idx="8">
                  <c:v>#N/A</c:v>
                </c:pt>
                <c:pt idx="9">
                  <c:v>1.94</c:v>
                </c:pt>
              </c:numCache>
            </c:numRef>
          </c:val>
          <c:extLst>
            <c:ext xmlns:c16="http://schemas.microsoft.com/office/drawing/2014/chart" uri="{C3380CC4-5D6E-409C-BE32-E72D297353CC}">
              <c16:uniqueId val="{00000007-51AE-43BE-8521-F7D47972ECF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1.65</c:v>
                </c:pt>
                <c:pt idx="4">
                  <c:v>#N/A</c:v>
                </c:pt>
                <c:pt idx="5">
                  <c:v>2.61</c:v>
                </c:pt>
                <c:pt idx="6">
                  <c:v>#N/A</c:v>
                </c:pt>
                <c:pt idx="7">
                  <c:v>1.64</c:v>
                </c:pt>
                <c:pt idx="8">
                  <c:v>#N/A</c:v>
                </c:pt>
                <c:pt idx="9">
                  <c:v>2.02</c:v>
                </c:pt>
              </c:numCache>
            </c:numRef>
          </c:val>
          <c:extLst>
            <c:ext xmlns:c16="http://schemas.microsoft.com/office/drawing/2014/chart" uri="{C3380CC4-5D6E-409C-BE32-E72D297353CC}">
              <c16:uniqueId val="{00000008-51AE-43BE-8521-F7D47972EC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3.76</c:v>
                </c:pt>
                <c:pt idx="2">
                  <c:v>#N/A</c:v>
                </c:pt>
                <c:pt idx="3">
                  <c:v>6.52</c:v>
                </c:pt>
                <c:pt idx="4">
                  <c:v>#N/A</c:v>
                </c:pt>
                <c:pt idx="5">
                  <c:v>5.98</c:v>
                </c:pt>
                <c:pt idx="6">
                  <c:v>#N/A</c:v>
                </c:pt>
                <c:pt idx="7">
                  <c:v>6.07</c:v>
                </c:pt>
                <c:pt idx="8">
                  <c:v>#N/A</c:v>
                </c:pt>
                <c:pt idx="9">
                  <c:v>6.66</c:v>
                </c:pt>
              </c:numCache>
            </c:numRef>
          </c:val>
          <c:extLst>
            <c:ext xmlns:c16="http://schemas.microsoft.com/office/drawing/2014/chart" uri="{C3380CC4-5D6E-409C-BE32-E72D297353CC}">
              <c16:uniqueId val="{00000009-51AE-43BE-8521-F7D47972EC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427</c:v>
                </c:pt>
                <c:pt idx="5">
                  <c:v>402</c:v>
                </c:pt>
                <c:pt idx="8">
                  <c:v>423</c:v>
                </c:pt>
                <c:pt idx="11">
                  <c:v>414</c:v>
                </c:pt>
                <c:pt idx="14">
                  <c:v>392</c:v>
                </c:pt>
              </c:numCache>
            </c:numRef>
          </c:val>
          <c:extLst>
            <c:ext xmlns:c16="http://schemas.microsoft.com/office/drawing/2014/chart" uri="{C3380CC4-5D6E-409C-BE32-E72D297353CC}">
              <c16:uniqueId val="{00000000-1D52-4408-908D-EFB7BF709D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52-4408-908D-EFB7BF709D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6</c:v>
                </c:pt>
                <c:pt idx="9">
                  <c:v>3</c:v>
                </c:pt>
                <c:pt idx="12">
                  <c:v>3</c:v>
                </c:pt>
              </c:numCache>
            </c:numRef>
          </c:val>
          <c:extLst>
            <c:ext xmlns:c16="http://schemas.microsoft.com/office/drawing/2014/chart" uri="{C3380CC4-5D6E-409C-BE32-E72D297353CC}">
              <c16:uniqueId val="{00000002-1D52-4408-908D-EFB7BF709D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52-4408-908D-EFB7BF709D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144</c:v>
                </c:pt>
                <c:pt idx="3">
                  <c:v>131</c:v>
                </c:pt>
                <c:pt idx="6">
                  <c:v>165</c:v>
                </c:pt>
                <c:pt idx="9">
                  <c:v>157</c:v>
                </c:pt>
                <c:pt idx="12">
                  <c:v>155</c:v>
                </c:pt>
              </c:numCache>
            </c:numRef>
          </c:val>
          <c:extLst>
            <c:ext xmlns:c16="http://schemas.microsoft.com/office/drawing/2014/chart" uri="{C3380CC4-5D6E-409C-BE32-E72D297353CC}">
              <c16:uniqueId val="{00000004-1D52-4408-908D-EFB7BF709D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52-4408-908D-EFB7BF709D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52-4408-908D-EFB7BF709D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395</c:v>
                </c:pt>
                <c:pt idx="3">
                  <c:v>365</c:v>
                </c:pt>
                <c:pt idx="6">
                  <c:v>400</c:v>
                </c:pt>
                <c:pt idx="9">
                  <c:v>400</c:v>
                </c:pt>
                <c:pt idx="12">
                  <c:v>395</c:v>
                </c:pt>
              </c:numCache>
            </c:numRef>
          </c:val>
          <c:extLst>
            <c:ext xmlns:c16="http://schemas.microsoft.com/office/drawing/2014/chart" uri="{C3380CC4-5D6E-409C-BE32-E72D297353CC}">
              <c16:uniqueId val="{00000007-1D52-4408-908D-EFB7BF709D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119</c:v>
                </c:pt>
                <c:pt idx="2">
                  <c:v>#N/A</c:v>
                </c:pt>
                <c:pt idx="3">
                  <c:v>#N/A</c:v>
                </c:pt>
                <c:pt idx="4">
                  <c:v>100</c:v>
                </c:pt>
                <c:pt idx="5">
                  <c:v>#N/A</c:v>
                </c:pt>
                <c:pt idx="6">
                  <c:v>#N/A</c:v>
                </c:pt>
                <c:pt idx="7">
                  <c:v>148</c:v>
                </c:pt>
                <c:pt idx="8">
                  <c:v>#N/A</c:v>
                </c:pt>
                <c:pt idx="9">
                  <c:v>#N/A</c:v>
                </c:pt>
                <c:pt idx="10">
                  <c:v>146</c:v>
                </c:pt>
                <c:pt idx="11">
                  <c:v>#N/A</c:v>
                </c:pt>
                <c:pt idx="12">
                  <c:v>#N/A</c:v>
                </c:pt>
                <c:pt idx="13">
                  <c:v>161</c:v>
                </c:pt>
                <c:pt idx="14">
                  <c:v>#N/A</c:v>
                </c:pt>
              </c:numCache>
            </c:numRef>
          </c:val>
          <c:smooth val="0"/>
          <c:extLst>
            <c:ext xmlns:c16="http://schemas.microsoft.com/office/drawing/2014/chart" uri="{C3380CC4-5D6E-409C-BE32-E72D297353CC}">
              <c16:uniqueId val="{00000008-1D52-4408-908D-EFB7BF709D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4075</c:v>
                </c:pt>
                <c:pt idx="5">
                  <c:v>3832</c:v>
                </c:pt>
                <c:pt idx="8">
                  <c:v>3817</c:v>
                </c:pt>
                <c:pt idx="11">
                  <c:v>3626</c:v>
                </c:pt>
                <c:pt idx="14">
                  <c:v>3446</c:v>
                </c:pt>
              </c:numCache>
            </c:numRef>
          </c:val>
          <c:extLst>
            <c:ext xmlns:c16="http://schemas.microsoft.com/office/drawing/2014/chart" uri="{C3380CC4-5D6E-409C-BE32-E72D297353CC}">
              <c16:uniqueId val="{00000000-7A32-4B8C-BA5A-15E46854F2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A32-4B8C-BA5A-15E46854F2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2347</c:v>
                </c:pt>
                <c:pt idx="5">
                  <c:v>2311</c:v>
                </c:pt>
                <c:pt idx="8">
                  <c:v>2276</c:v>
                </c:pt>
                <c:pt idx="11">
                  <c:v>2310</c:v>
                </c:pt>
                <c:pt idx="14">
                  <c:v>2286</c:v>
                </c:pt>
              </c:numCache>
            </c:numRef>
          </c:val>
          <c:extLst>
            <c:ext xmlns:c16="http://schemas.microsoft.com/office/drawing/2014/chart" uri="{C3380CC4-5D6E-409C-BE32-E72D297353CC}">
              <c16:uniqueId val="{00000002-7A32-4B8C-BA5A-15E46854F2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32-4B8C-BA5A-15E46854F2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32-4B8C-BA5A-15E46854F2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2-4B8C-BA5A-15E46854F2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c:v>
                </c:pt>
                <c:pt idx="3">
                  <c:v>478</c:v>
                </c:pt>
                <c:pt idx="6">
                  <c:v>506</c:v>
                </c:pt>
                <c:pt idx="9">
                  <c:v>448</c:v>
                </c:pt>
                <c:pt idx="12">
                  <c:v>480</c:v>
                </c:pt>
              </c:numCache>
            </c:numRef>
          </c:val>
          <c:extLst>
            <c:ext xmlns:c16="http://schemas.microsoft.com/office/drawing/2014/chart" uri="{C3380CC4-5D6E-409C-BE32-E72D297353CC}">
              <c16:uniqueId val="{00000006-7A32-4B8C-BA5A-15E46854F2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A32-4B8C-BA5A-15E46854F2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1304</c:v>
                </c:pt>
                <c:pt idx="3">
                  <c:v>1198</c:v>
                </c:pt>
                <c:pt idx="6">
                  <c:v>1172</c:v>
                </c:pt>
                <c:pt idx="9">
                  <c:v>1085</c:v>
                </c:pt>
                <c:pt idx="12">
                  <c:v>1045</c:v>
                </c:pt>
              </c:numCache>
            </c:numRef>
          </c:val>
          <c:extLst>
            <c:ext xmlns:c16="http://schemas.microsoft.com/office/drawing/2014/chart" uri="{C3380CC4-5D6E-409C-BE32-E72D297353CC}">
              <c16:uniqueId val="{00000008-7A32-4B8C-BA5A-15E46854F2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c:v>
                </c:pt>
                <c:pt idx="3">
                  <c:v>13</c:v>
                </c:pt>
                <c:pt idx="6">
                  <c:v>10</c:v>
                </c:pt>
                <c:pt idx="9">
                  <c:v>8</c:v>
                </c:pt>
                <c:pt idx="12">
                  <c:v>4</c:v>
                </c:pt>
              </c:numCache>
            </c:numRef>
          </c:val>
          <c:extLst>
            <c:ext xmlns:c16="http://schemas.microsoft.com/office/drawing/2014/chart" uri="{C3380CC4-5D6E-409C-BE32-E72D297353CC}">
              <c16:uniqueId val="{00000009-7A32-4B8C-BA5A-15E46854F2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3746</c:v>
                </c:pt>
                <c:pt idx="3">
                  <c:v>3634</c:v>
                </c:pt>
                <c:pt idx="6">
                  <c:v>3619</c:v>
                </c:pt>
                <c:pt idx="9">
                  <c:v>3531</c:v>
                </c:pt>
                <c:pt idx="12">
                  <c:v>3394</c:v>
                </c:pt>
              </c:numCache>
            </c:numRef>
          </c:val>
          <c:extLst>
            <c:ext xmlns:c16="http://schemas.microsoft.com/office/drawing/2014/chart" uri="{C3380CC4-5D6E-409C-BE32-E72D297353CC}">
              <c16:uniqueId val="{0000000A-7A32-4B8C-BA5A-15E46854F2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32-4B8C-BA5A-15E46854F2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1778</c:v>
                </c:pt>
                <c:pt idx="1">
                  <c:v>1780</c:v>
                </c:pt>
                <c:pt idx="2">
                  <c:v>1782</c:v>
                </c:pt>
              </c:numCache>
            </c:numRef>
          </c:val>
          <c:extLst>
            <c:ext xmlns:c16="http://schemas.microsoft.com/office/drawing/2014/chart" uri="{C3380CC4-5D6E-409C-BE32-E72D297353CC}">
              <c16:uniqueId val="{00000000-D48B-4931-B166-9CC9E181D6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82</c:v>
                </c:pt>
                <c:pt idx="1">
                  <c:v>124</c:v>
                </c:pt>
                <c:pt idx="2">
                  <c:v>124</c:v>
                </c:pt>
              </c:numCache>
            </c:numRef>
          </c:val>
          <c:extLst>
            <c:ext xmlns:c16="http://schemas.microsoft.com/office/drawing/2014/chart" uri="{C3380CC4-5D6E-409C-BE32-E72D297353CC}">
              <c16:uniqueId val="{00000001-D48B-4931-B166-9CC9E181D6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415</c:v>
                </c:pt>
                <c:pt idx="1">
                  <c:v>406</c:v>
                </c:pt>
                <c:pt idx="2">
                  <c:v>381</c:v>
                </c:pt>
              </c:numCache>
            </c:numRef>
          </c:val>
          <c:extLst>
            <c:ext xmlns:c16="http://schemas.microsoft.com/office/drawing/2014/chart" uri="{C3380CC4-5D6E-409C-BE32-E72D297353CC}">
              <c16:uniqueId val="{00000002-D48B-4931-B166-9CC9E181D6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前年度と比較すると、一般会計の元利償還金は減少で推移した。Ｒ２年度にピークを迎える予定。</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公営企業債の元利償還金に対する繰入金は、ほぼ同程度となった。今後とも町債発行の抑制を基調とし、比率の更なる改善を図る。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将来負担比率については、前年度に引き続き、将来負担はない。財政調整基金等の充当可能基金は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した。早期健全化基準未満であるが、今後とも町債発行の抑制を基調として比率の更なる改善を図る。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新潟県出雲崎町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天領の里屋根防水改修工事の実施にあたり、天領の里事業運営基金を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百万円取崩しを行った。また、</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町民体育館屋根防水改修工事の実施にあたり公共用施設維持補修基金を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百万円取崩し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を行った。 財政調整基金については、取崩しは行わず、利子分を積み立てた。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や地方交付税の大幅な増加は見込めず、財政調整基金への積立は難しい状況となっている。また、今後は、必要に応じ目的基金への組替を行いながら、一定の水準を堅持しつつ、緊急度、重要度に応じて事業精査を行い、基金を取り崩し、財源として充当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ふるさと出雲崎応援基金：ふるさと納税による寄附金を積立を行い、寄附目的に合った事業に取崩し、充当を行う。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公共用施設維持補修基金：公共施設の大規模補修工事等を行う際に取崩し充当することで財政負担を緩和する。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天領の里事業運営基金：道の駅天領の里で行う工事等に対し充当を行う。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ふるさと出雲崎応援基金：ふるさと納税の寄附に伴い、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百万円積立を行い、寄附目的の事業への財源として、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たため、３百万円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天領の里事業運営基金：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天領の里屋根防水改修工事の実施にあたり、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目的基金の目的にあった事業の緊急度、重要度に応じて事業精査を行い、基金の取崩しを行い、財源として充当を行っていく。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財政調整基金については、取崩しは行わず、利子分</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や地方交付税の大幅な増加は見込めず、財政調整基金への積立は難しい状況となっているが、今後は一定的な水準を堅持しつつ、緊急度、重要度に応じて事業精査を行い、基金を取り崩し、財源として充当を行っていく。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利子分のみ</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千円の積立を行った。大きな増減はない。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消防分遣所建設事業に充当した緊急防災減債事業債、「子は宝」多世代交流館建設事業に充当した補正予算債の償還が始まり、ピークを迎えることから、財政負担の平準化を図るため取崩しを行う予定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4,330
4,295
44.38
3,466,676
3,318,238
137,048
2,057,502
3,393,631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新型コロナウイルスによる景気動向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が不透明な中、個人・法人関係の伸び悩みや人口減少、全国平均を上回る高齢化率（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）により、財政基盤が弱く、比率は類似団体より若干下回っているが、ほぼ同程度で推移している。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引き続き事務事業の選択と集中により、限られた財源を有効活用しながら、行政の効率化、財政の健全化に努め、現在の指標を確保できるよう取り組む。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434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83185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83185</xdr:rowOff>
    </xdr:from>
    <xdr:to>
      <xdr:col>11</xdr:col>
      <xdr:colOff>31750</xdr:colOff>
      <xdr:row>43</xdr:row>
      <xdr:rowOff>83185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112730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歳入は、普通交付税が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増加したものの、人件費や物件費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増減なしとなった。更なる経常的経費の削減及び事務事業の見直し等により経常収支比率が上昇しないように努める。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46736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848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46736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8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46736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80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63</xdr:row>
      <xdr:rowOff>8128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5681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139463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82313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82313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と比較し、若干減少傾向となった。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減少した。それに伴い、人口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人当たり人件費・物件費等も減少している。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公共施設等総合管理計画等により、緊急度に応じて段階的な取り組みを行っていく。物件費については、引き続き委託料などコスト削減に努める。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156252</xdr:rowOff>
    </xdr:from>
    <xdr:to>
      <xdr:col>23</xdr:col>
      <xdr:colOff>133350</xdr:colOff>
      <xdr:row>81</xdr:row>
      <xdr:rowOff>157848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43702"/>
          <a:ext cx="8382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157848</xdr:rowOff>
    </xdr:from>
    <xdr:to>
      <xdr:col>19</xdr:col>
      <xdr:colOff>133350</xdr:colOff>
      <xdr:row>81</xdr:row>
      <xdr:rowOff>165094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45298"/>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135705</xdr:rowOff>
    </xdr:from>
    <xdr:to>
      <xdr:col>15</xdr:col>
      <xdr:colOff>82550</xdr:colOff>
      <xdr:row>81</xdr:row>
      <xdr:rowOff>165094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3155"/>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118022</xdr:rowOff>
    </xdr:from>
    <xdr:to>
      <xdr:col>11</xdr:col>
      <xdr:colOff>31750</xdr:colOff>
      <xdr:row>81</xdr:row>
      <xdr:rowOff>135705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5472"/>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105452</xdr:rowOff>
    </xdr:from>
    <xdr:to>
      <xdr:col>23</xdr:col>
      <xdr:colOff>184150</xdr:colOff>
      <xdr:row>82</xdr:row>
      <xdr:rowOff>35602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26729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1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107048</xdr:rowOff>
    </xdr:from>
    <xdr:to>
      <xdr:col>19</xdr:col>
      <xdr:colOff>184150</xdr:colOff>
      <xdr:row>82</xdr:row>
      <xdr:rowOff>37198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47375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114294</xdr:rowOff>
    </xdr:from>
    <xdr:to>
      <xdr:col>15</xdr:col>
      <xdr:colOff>133350</xdr:colOff>
      <xdr:row>82</xdr:row>
      <xdr:rowOff>44444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54621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84905</xdr:rowOff>
    </xdr:from>
    <xdr:to>
      <xdr:col>11</xdr:col>
      <xdr:colOff>82550</xdr:colOff>
      <xdr:row>82</xdr:row>
      <xdr:rowOff>15055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25232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67222</xdr:rowOff>
    </xdr:from>
    <xdr:to>
      <xdr:col>7</xdr:col>
      <xdr:colOff>31750</xdr:colOff>
      <xdr:row>81</xdr:row>
      <xdr:rowOff>168822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7549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ポイント、全国町村平均を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決して高い水準ではない。引き続き、住民に理解を得られるよう水準の確保に努めることとし、地域の民間企業の給与状況など十分考慮しながら、年功的な給与状況の見直しを図り、給与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165946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623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87</xdr:row>
      <xdr:rowOff>10584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8623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10584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784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117687</xdr:rowOff>
    </xdr:from>
    <xdr:to>
      <xdr:col>68</xdr:col>
      <xdr:colOff>152400</xdr:colOff>
      <xdr:row>86</xdr:row>
      <xdr:rowOff>133773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131673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7214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23300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7214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ものの、類似団体平均より大きく下回っており、現在の住民サービスを維持するためには、これ以上の職員数の削減は不可能であり、今後は類似団体平均を上回ることのないよう引き続き適正な定員管理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124092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94442"/>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106235</xdr:rowOff>
    </xdr:from>
    <xdr:to>
      <xdr:col>77</xdr:col>
      <xdr:colOff>44450</xdr:colOff>
      <xdr:row>60</xdr:row>
      <xdr:rowOff>107442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39323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94170</xdr:rowOff>
    </xdr:from>
    <xdr:to>
      <xdr:col>72</xdr:col>
      <xdr:colOff>203200</xdr:colOff>
      <xdr:row>60</xdr:row>
      <xdr:rowOff>106235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811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93688</xdr:rowOff>
    </xdr:from>
    <xdr:to>
      <xdr:col>68</xdr:col>
      <xdr:colOff>152400</xdr:colOff>
      <xdr:row>60</xdr:row>
      <xdr:rowOff>94170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80688"/>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73292</xdr:rowOff>
    </xdr:from>
    <xdr:to>
      <xdr:col>81</xdr:col>
      <xdr:colOff>95250</xdr:colOff>
      <xdr:row>61</xdr:row>
      <xdr:rowOff>3442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166019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2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55435</xdr:rowOff>
    </xdr:from>
    <xdr:to>
      <xdr:col>73</xdr:col>
      <xdr:colOff>44450</xdr:colOff>
      <xdr:row>60</xdr:row>
      <xdr:rowOff>157035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167212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1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43370</xdr:rowOff>
    </xdr:from>
    <xdr:to>
      <xdr:col>68</xdr:col>
      <xdr:colOff>203200</xdr:colOff>
      <xdr:row>60</xdr:row>
      <xdr:rowOff>144970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155147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9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42888</xdr:rowOff>
    </xdr:from>
    <xdr:to>
      <xdr:col>64</xdr:col>
      <xdr:colOff>152400</xdr:colOff>
      <xdr:row>60</xdr:row>
      <xdr:rowOff>144488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154665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9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となった。類似団体平均を上回ったが、新潟県市町村平均より下回っている。過疎対策事業や出雲崎消防分遣所建設事業等によ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年度に公債費のピークを迎えることになるが、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急激な実質公債費比率の上昇がないよう、緊急度・住民ニーズを的確に把握した事業の選択により、健全な財政運営に努める。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113877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21021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9313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132504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712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9313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1217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将来負担はなしになった。その主な要因は財政調整基金の充当可能額が一定の水準を維持していることによるものである。今後は総合戦略事業等の実施により、財政調整基金の取り崩しも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るが、なるべく将来負担が発生しないように義務的経費の削減に努める。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4,330
4,295
44.38
3,466,676
3,318,238
137,048
2,057,502
3,393,631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ポイント上回っている。現在の住民サービスを維持するためには、これ以上の職員数の削減は見込めないことから、今後は類似団体平均を大きく上回らないよう、今の水準を維持するよう努める。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63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8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137160</xdr:rowOff>
    </xdr:from>
    <xdr:to>
      <xdr:col>15</xdr:col>
      <xdr:colOff>149225</xdr:colOff>
      <xdr:row>36</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も類似団体平均及び新潟県市町村平均とも下回った。今後とも施設維持管理に伴う役務費、委託料等のコスト削減に努め、率の上昇を抑えることが必要である。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16</xdr:row>
      <xdr:rowOff>94996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3702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37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16</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6461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44704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87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となっており、新潟県市町村平均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を下まわっているものの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保育委託料、乳児、幼児医療費助成、また、総合戦略事業における子育て支援施策など、扶助費の上昇を抑えることは困難であるが、引き続き上昇傾向に歯止めをかけるために、町単独の各種手当等の見直しも必要になってき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61</xdr:row>
      <xdr:rowOff>102507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56800"/>
          <a:ext cx="8382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52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61</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07815"/>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51707</xdr:rowOff>
    </xdr:from>
    <xdr:to>
      <xdr:col>20</xdr:col>
      <xdr:colOff>38100</xdr:colOff>
      <xdr:row>61</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138084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となり、ほぼ同水準で推移している。新潟県市町村平均、類似団体平均を上回っている。今後は率の極端な上昇はない見込みである。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790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110998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79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110998</xdr:rowOff>
    </xdr:from>
    <xdr:to>
      <xdr:col>73</xdr:col>
      <xdr:colOff>180975</xdr:colOff>
      <xdr:row>58</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83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58</xdr:row>
      <xdr:rowOff>26416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196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60198</xdr:rowOff>
    </xdr:from>
    <xdr:to>
      <xdr:col>74</xdr:col>
      <xdr:colOff>31750</xdr:colOff>
      <xdr:row>57</xdr:row>
      <xdr:rowOff>161798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146575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ポイント下がって、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となっている。類似団体平均と比較すると下回っているが、県内平均を上回っている状況となっている。現在の水準をある程度維持しながら、慣例的補助金の見直しも含め、率の上昇を抑えるよう努める。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751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477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上回っている。今後、公債費は過疎債、緊急防災減災事業債、臨時財政対策債の元利償還金が増える見込みであるが、いずれも交付税措置されるものであり、財政的に悪影響が及ぶものではないが、現在の水準をなるべく維持できるよう動向を注視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29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27939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648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となっており、類似団体平均、新潟県市町村平均より下回っている。今後は率の極端な上昇がないよう努める。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76</xdr:row>
      <xdr:rowOff>130811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53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76</xdr:row>
      <xdr:rowOff>134620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53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64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76</xdr:row>
      <xdr:rowOff>168911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7813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96538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12717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5349</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166622</xdr:rowOff>
    </xdr:from>
    <xdr:to>
      <xdr:col>29</xdr:col>
      <xdr:colOff>127000</xdr:colOff>
      <xdr:row>18</xdr:row>
      <xdr:rowOff>167803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00347"/>
          <a:ext cx="6477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167803</xdr:rowOff>
    </xdr:from>
    <xdr:to>
      <xdr:col>26</xdr:col>
      <xdr:colOff>50800</xdr:colOff>
      <xdr:row>19</xdr:row>
      <xdr:rowOff>6246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01528"/>
          <a:ext cx="698500" cy="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6246</xdr:rowOff>
    </xdr:from>
    <xdr:to>
      <xdr:col>22</xdr:col>
      <xdr:colOff>114300</xdr:colOff>
      <xdr:row>19</xdr:row>
      <xdr:rowOff>16218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11421"/>
          <a:ext cx="698500" cy="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16218</xdr:rowOff>
    </xdr:from>
    <xdr:to>
      <xdr:col>18</xdr:col>
      <xdr:colOff>177800</xdr:colOff>
      <xdr:row>19</xdr:row>
      <xdr:rowOff>18948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21393"/>
          <a:ext cx="698500" cy="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115822</xdr:rowOff>
    </xdr:from>
    <xdr:to>
      <xdr:col>29</xdr:col>
      <xdr:colOff>177800</xdr:colOff>
      <xdr:row>19</xdr:row>
      <xdr:rowOff>45972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4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24399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117003</xdr:rowOff>
    </xdr:from>
    <xdr:to>
      <xdr:col>26</xdr:col>
      <xdr:colOff>101600</xdr:colOff>
      <xdr:row>19</xdr:row>
      <xdr:rowOff>47153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5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31930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3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126896</xdr:rowOff>
    </xdr:from>
    <xdr:to>
      <xdr:col>22</xdr:col>
      <xdr:colOff>165100</xdr:colOff>
      <xdr:row>19</xdr:row>
      <xdr:rowOff>57046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6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41823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4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136868</xdr:rowOff>
    </xdr:from>
    <xdr:to>
      <xdr:col>19</xdr:col>
      <xdr:colOff>38100</xdr:colOff>
      <xdr:row>19</xdr:row>
      <xdr:rowOff>67018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7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51795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139598</xdr:rowOff>
    </xdr:from>
    <xdr:to>
      <xdr:col>15</xdr:col>
      <xdr:colOff>101600</xdr:colOff>
      <xdr:row>19</xdr:row>
      <xdr:rowOff>69748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7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54525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5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280474</xdr:rowOff>
    </xdr:from>
    <xdr:to>
      <xdr:col>29</xdr:col>
      <xdr:colOff>127000</xdr:colOff>
      <xdr:row>35</xdr:row>
      <xdr:rowOff>311450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0824"/>
          <a:ext cx="647700" cy="3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265251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5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311450</xdr:rowOff>
    </xdr:from>
    <xdr:to>
      <xdr:col>26</xdr:col>
      <xdr:colOff>50800</xdr:colOff>
      <xdr:row>35</xdr:row>
      <xdr:rowOff>313705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1800"/>
          <a:ext cx="698500" cy="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313705</xdr:rowOff>
    </xdr:from>
    <xdr:to>
      <xdr:col>22</xdr:col>
      <xdr:colOff>114300</xdr:colOff>
      <xdr:row>36</xdr:row>
      <xdr:rowOff>55532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24055"/>
          <a:ext cx="698500" cy="8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26957</xdr:rowOff>
    </xdr:from>
    <xdr:to>
      <xdr:col>18</xdr:col>
      <xdr:colOff>177800</xdr:colOff>
      <xdr:row>36</xdr:row>
      <xdr:rowOff>55532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80207"/>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229674</xdr:rowOff>
    </xdr:from>
    <xdr:to>
      <xdr:col>29</xdr:col>
      <xdr:colOff>177800</xdr:colOff>
      <xdr:row>35</xdr:row>
      <xdr:rowOff>331274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74751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260650</xdr:rowOff>
    </xdr:from>
    <xdr:to>
      <xdr:col>26</xdr:col>
      <xdr:colOff>101600</xdr:colOff>
      <xdr:row>36</xdr:row>
      <xdr:rowOff>19350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29527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262905</xdr:rowOff>
    </xdr:from>
    <xdr:to>
      <xdr:col>22</xdr:col>
      <xdr:colOff>165100</xdr:colOff>
      <xdr:row>36</xdr:row>
      <xdr:rowOff>21605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4732</xdr:rowOff>
    </xdr:from>
    <xdr:to>
      <xdr:col>19</xdr:col>
      <xdr:colOff>38100</xdr:colOff>
      <xdr:row>36</xdr:row>
      <xdr:rowOff>106332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91109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319057</xdr:rowOff>
    </xdr:from>
    <xdr:to>
      <xdr:col>15</xdr:col>
      <xdr:colOff>101600</xdr:colOff>
      <xdr:row>36</xdr:row>
      <xdr:rowOff>77757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2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62534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1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4,330
4,295
44.38
3,466,676
3,318,238
137,048
2,057,502
3,393,631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37303</xdr:rowOff>
    </xdr:from>
    <xdr:to>
      <xdr:col>24</xdr:col>
      <xdr:colOff>63500</xdr:colOff>
      <xdr:row>37</xdr:row>
      <xdr:rowOff>38890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80953"/>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38890</xdr:rowOff>
    </xdr:from>
    <xdr:to>
      <xdr:col>19</xdr:col>
      <xdr:colOff>177800</xdr:colOff>
      <xdr:row>37</xdr:row>
      <xdr:rowOff>47133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82540"/>
          <a:ext cx="8890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47133</xdr:rowOff>
    </xdr:from>
    <xdr:to>
      <xdr:col>15</xdr:col>
      <xdr:colOff>50800</xdr:colOff>
      <xdr:row>37</xdr:row>
      <xdr:rowOff>53881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9078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53881</xdr:rowOff>
    </xdr:from>
    <xdr:to>
      <xdr:col>10</xdr:col>
      <xdr:colOff>114300</xdr:colOff>
      <xdr:row>37</xdr:row>
      <xdr:rowOff>54839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97531"/>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157953</xdr:rowOff>
    </xdr:from>
    <xdr:to>
      <xdr:col>24</xdr:col>
      <xdr:colOff>114300</xdr:colOff>
      <xdr:row>37</xdr:row>
      <xdr:rowOff>88103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72880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159540</xdr:rowOff>
    </xdr:from>
    <xdr:to>
      <xdr:col>20</xdr:col>
      <xdr:colOff>38100</xdr:colOff>
      <xdr:row>37</xdr:row>
      <xdr:rowOff>89690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80817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2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167783</xdr:rowOff>
    </xdr:from>
    <xdr:to>
      <xdr:col>15</xdr:col>
      <xdr:colOff>101600</xdr:colOff>
      <xdr:row>37</xdr:row>
      <xdr:rowOff>97933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89060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3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3081</xdr:rowOff>
    </xdr:from>
    <xdr:to>
      <xdr:col>10</xdr:col>
      <xdr:colOff>165100</xdr:colOff>
      <xdr:row>37</xdr:row>
      <xdr:rowOff>104681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95808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3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4039</xdr:rowOff>
    </xdr:from>
    <xdr:to>
      <xdr:col>6</xdr:col>
      <xdr:colOff>38100</xdr:colOff>
      <xdr:row>37</xdr:row>
      <xdr:rowOff>105639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96766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129880</xdr:rowOff>
    </xdr:from>
    <xdr:to>
      <xdr:col>24</xdr:col>
      <xdr:colOff>63500</xdr:colOff>
      <xdr:row>57</xdr:row>
      <xdr:rowOff>130790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02530"/>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130790</xdr:rowOff>
    </xdr:from>
    <xdr:to>
      <xdr:col>19</xdr:col>
      <xdr:colOff>177800</xdr:colOff>
      <xdr:row>57</xdr:row>
      <xdr:rowOff>133543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03440"/>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133543</xdr:rowOff>
    </xdr:from>
    <xdr:to>
      <xdr:col>15</xdr:col>
      <xdr:colOff>50800</xdr:colOff>
      <xdr:row>57</xdr:row>
      <xdr:rowOff>148954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06193"/>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148954</xdr:rowOff>
    </xdr:from>
    <xdr:to>
      <xdr:col>10</xdr:col>
      <xdr:colOff>114300</xdr:colOff>
      <xdr:row>58</xdr:row>
      <xdr:rowOff>1839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1604"/>
          <a:ext cx="889000" cy="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79080</xdr:rowOff>
    </xdr:from>
    <xdr:to>
      <xdr:col>24</xdr:col>
      <xdr:colOff>114300</xdr:colOff>
      <xdr:row>58</xdr:row>
      <xdr:rowOff>9230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165457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6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79990</xdr:rowOff>
    </xdr:from>
    <xdr:to>
      <xdr:col>20</xdr:col>
      <xdr:colOff>38100</xdr:colOff>
      <xdr:row>58</xdr:row>
      <xdr:rowOff>10140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4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82743</xdr:rowOff>
    </xdr:from>
    <xdr:to>
      <xdr:col>15</xdr:col>
      <xdr:colOff>101600</xdr:colOff>
      <xdr:row>58</xdr:row>
      <xdr:rowOff>12893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4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98154</xdr:rowOff>
    </xdr:from>
    <xdr:to>
      <xdr:col>10</xdr:col>
      <xdr:colOff>165100</xdr:colOff>
      <xdr:row>58</xdr:row>
      <xdr:rowOff>28304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19431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122489</xdr:rowOff>
    </xdr:from>
    <xdr:to>
      <xdr:col>6</xdr:col>
      <xdr:colOff>38100</xdr:colOff>
      <xdr:row>58</xdr:row>
      <xdr:rowOff>52639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43766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8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105541</xdr:rowOff>
    </xdr:from>
    <xdr:to>
      <xdr:col>24</xdr:col>
      <xdr:colOff>63500</xdr:colOff>
      <xdr:row>77</xdr:row>
      <xdr:rowOff>151865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07191"/>
          <a:ext cx="838200" cy="4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97360</xdr:rowOff>
    </xdr:from>
    <xdr:to>
      <xdr:col>19</xdr:col>
      <xdr:colOff>177800</xdr:colOff>
      <xdr:row>77</xdr:row>
      <xdr:rowOff>105541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27560"/>
          <a:ext cx="889000" cy="17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97360</xdr:rowOff>
    </xdr:from>
    <xdr:to>
      <xdr:col>15</xdr:col>
      <xdr:colOff>50800</xdr:colOff>
      <xdr:row>77</xdr:row>
      <xdr:rowOff>169238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27560"/>
          <a:ext cx="889000" cy="2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169238</xdr:rowOff>
    </xdr:from>
    <xdr:to>
      <xdr:col>10</xdr:col>
      <xdr:colOff>114300</xdr:colOff>
      <xdr:row>78</xdr:row>
      <xdr:rowOff>34675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0888"/>
          <a:ext cx="889000" cy="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101065</xdr:rowOff>
    </xdr:from>
    <xdr:to>
      <xdr:col>24</xdr:col>
      <xdr:colOff>114300</xdr:colOff>
      <xdr:row>78</xdr:row>
      <xdr:rowOff>31215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79492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54741</xdr:rowOff>
    </xdr:from>
    <xdr:to>
      <xdr:col>20</xdr:col>
      <xdr:colOff>38100</xdr:colOff>
      <xdr:row>77</xdr:row>
      <xdr:rowOff>156341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147468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46560</xdr:rowOff>
    </xdr:from>
    <xdr:to>
      <xdr:col>15</xdr:col>
      <xdr:colOff>101600</xdr:colOff>
      <xdr:row>76</xdr:row>
      <xdr:rowOff>148160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164687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5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118438</xdr:rowOff>
    </xdr:from>
    <xdr:to>
      <xdr:col>10</xdr:col>
      <xdr:colOff>165100</xdr:colOff>
      <xdr:row>78</xdr:row>
      <xdr:rowOff>48588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39715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155325</xdr:rowOff>
    </xdr:from>
    <xdr:to>
      <xdr:col>6</xdr:col>
      <xdr:colOff>38100</xdr:colOff>
      <xdr:row>78</xdr:row>
      <xdr:rowOff>85475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76602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45543</xdr:rowOff>
    </xdr:from>
    <xdr:to>
      <xdr:col>24</xdr:col>
      <xdr:colOff>63500</xdr:colOff>
      <xdr:row>94</xdr:row>
      <xdr:rowOff>59322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161843"/>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59322</xdr:rowOff>
    </xdr:from>
    <xdr:to>
      <xdr:col>19</xdr:col>
      <xdr:colOff>177800</xdr:colOff>
      <xdr:row>94</xdr:row>
      <xdr:rowOff>106121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75622"/>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87973</xdr:rowOff>
    </xdr:from>
    <xdr:to>
      <xdr:col>15</xdr:col>
      <xdr:colOff>50800</xdr:colOff>
      <xdr:row>94</xdr:row>
      <xdr:rowOff>106121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204273"/>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87973</xdr:rowOff>
    </xdr:from>
    <xdr:to>
      <xdr:col>10</xdr:col>
      <xdr:colOff>114300</xdr:colOff>
      <xdr:row>95</xdr:row>
      <xdr:rowOff>34061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204273"/>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166193</xdr:rowOff>
    </xdr:from>
    <xdr:to>
      <xdr:col>24</xdr:col>
      <xdr:colOff>114300</xdr:colOff>
      <xdr:row>94</xdr:row>
      <xdr:rowOff>96343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17620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8522</xdr:rowOff>
    </xdr:from>
    <xdr:to>
      <xdr:col>20</xdr:col>
      <xdr:colOff>38100</xdr:colOff>
      <xdr:row>94</xdr:row>
      <xdr:rowOff>110122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126649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55321</xdr:rowOff>
    </xdr:from>
    <xdr:to>
      <xdr:col>15</xdr:col>
      <xdr:colOff>101600</xdr:colOff>
      <xdr:row>94</xdr:row>
      <xdr:rowOff>156921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1998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37173</xdr:rowOff>
    </xdr:from>
    <xdr:to>
      <xdr:col>10</xdr:col>
      <xdr:colOff>165100</xdr:colOff>
      <xdr:row>94</xdr:row>
      <xdr:rowOff>138773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155300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9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154711</xdr:rowOff>
    </xdr:from>
    <xdr:to>
      <xdr:col>6</xdr:col>
      <xdr:colOff>38100</xdr:colOff>
      <xdr:row>95</xdr:row>
      <xdr:rowOff>84861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101388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44500</xdr:rowOff>
    </xdr:from>
    <xdr:to>
      <xdr:col>55</xdr:col>
      <xdr:colOff>0</xdr:colOff>
      <xdr:row>37</xdr:row>
      <xdr:rowOff>46172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88150"/>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46172</xdr:rowOff>
    </xdr:from>
    <xdr:to>
      <xdr:col>50</xdr:col>
      <xdr:colOff>114300</xdr:colOff>
      <xdr:row>37</xdr:row>
      <xdr:rowOff>62647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89822"/>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62647</xdr:rowOff>
    </xdr:from>
    <xdr:to>
      <xdr:col>45</xdr:col>
      <xdr:colOff>177800</xdr:colOff>
      <xdr:row>37</xdr:row>
      <xdr:rowOff>70141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06297"/>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70141</xdr:rowOff>
    </xdr:from>
    <xdr:to>
      <xdr:col>41</xdr:col>
      <xdr:colOff>50800</xdr:colOff>
      <xdr:row>37</xdr:row>
      <xdr:rowOff>84402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13791"/>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165150</xdr:rowOff>
    </xdr:from>
    <xdr:to>
      <xdr:col>55</xdr:col>
      <xdr:colOff>50800</xdr:colOff>
      <xdr:row>37</xdr:row>
      <xdr:rowOff>95300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80077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166822</xdr:rowOff>
    </xdr:from>
    <xdr:to>
      <xdr:col>50</xdr:col>
      <xdr:colOff>165100</xdr:colOff>
      <xdr:row>37</xdr:row>
      <xdr:rowOff>96972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88099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11847</xdr:rowOff>
    </xdr:from>
    <xdr:to>
      <xdr:col>46</xdr:col>
      <xdr:colOff>38100</xdr:colOff>
      <xdr:row>37</xdr:row>
      <xdr:rowOff>113447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104574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4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19341</xdr:rowOff>
    </xdr:from>
    <xdr:to>
      <xdr:col>41</xdr:col>
      <xdr:colOff>101600</xdr:colOff>
      <xdr:row>37</xdr:row>
      <xdr:rowOff>120941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33602</xdr:rowOff>
    </xdr:from>
    <xdr:to>
      <xdr:col>36</xdr:col>
      <xdr:colOff>165100</xdr:colOff>
      <xdr:row>37</xdr:row>
      <xdr:rowOff>135202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126329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6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133552</xdr:rowOff>
    </xdr:from>
    <xdr:to>
      <xdr:col>55</xdr:col>
      <xdr:colOff>0</xdr:colOff>
      <xdr:row>57</xdr:row>
      <xdr:rowOff>137328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06202"/>
          <a:ext cx="8382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78576</xdr:rowOff>
    </xdr:from>
    <xdr:to>
      <xdr:col>50</xdr:col>
      <xdr:colOff>114300</xdr:colOff>
      <xdr:row>57</xdr:row>
      <xdr:rowOff>133552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51226"/>
          <a:ext cx="8890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78576</xdr:rowOff>
    </xdr:from>
    <xdr:to>
      <xdr:col>45</xdr:col>
      <xdr:colOff>177800</xdr:colOff>
      <xdr:row>57</xdr:row>
      <xdr:rowOff>101791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51226"/>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95300</xdr:rowOff>
    </xdr:from>
    <xdr:to>
      <xdr:col>41</xdr:col>
      <xdr:colOff>50800</xdr:colOff>
      <xdr:row>57</xdr:row>
      <xdr:rowOff>101791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67950"/>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86528</xdr:rowOff>
    </xdr:from>
    <xdr:to>
      <xdr:col>55</xdr:col>
      <xdr:colOff>50800</xdr:colOff>
      <xdr:row>58</xdr:row>
      <xdr:rowOff>16678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7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82752</xdr:rowOff>
    </xdr:from>
    <xdr:to>
      <xdr:col>50</xdr:col>
      <xdr:colOff>165100</xdr:colOff>
      <xdr:row>58</xdr:row>
      <xdr:rowOff>12902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4029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4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27776</xdr:rowOff>
    </xdr:from>
    <xdr:to>
      <xdr:col>46</xdr:col>
      <xdr:colOff>38100</xdr:colOff>
      <xdr:row>57</xdr:row>
      <xdr:rowOff>129376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120503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89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50991</xdr:rowOff>
    </xdr:from>
    <xdr:to>
      <xdr:col>41</xdr:col>
      <xdr:colOff>101600</xdr:colOff>
      <xdr:row>57</xdr:row>
      <xdr:rowOff>152591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143718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1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44500</xdr:rowOff>
    </xdr:from>
    <xdr:to>
      <xdr:col>36</xdr:col>
      <xdr:colOff>165100</xdr:colOff>
      <xdr:row>57</xdr:row>
      <xdr:rowOff>146100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137227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0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27006</xdr:rowOff>
    </xdr:from>
    <xdr:to>
      <xdr:col>55</xdr:col>
      <xdr:colOff>0</xdr:colOff>
      <xdr:row>79</xdr:row>
      <xdr:rowOff>33499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71556"/>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134590</xdr:rowOff>
    </xdr:from>
    <xdr:to>
      <xdr:col>50</xdr:col>
      <xdr:colOff>114300</xdr:colOff>
      <xdr:row>79</xdr:row>
      <xdr:rowOff>33499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07690"/>
          <a:ext cx="889000" cy="7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134590</xdr:rowOff>
    </xdr:from>
    <xdr:to>
      <xdr:col>45</xdr:col>
      <xdr:colOff>177800</xdr:colOff>
      <xdr:row>78</xdr:row>
      <xdr:rowOff>167367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07690"/>
          <a:ext cx="8890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12229</xdr:rowOff>
    </xdr:from>
    <xdr:to>
      <xdr:col>41</xdr:col>
      <xdr:colOff>50800</xdr:colOff>
      <xdr:row>78</xdr:row>
      <xdr:rowOff>167367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85329"/>
          <a:ext cx="889000" cy="1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147656</xdr:rowOff>
    </xdr:from>
    <xdr:to>
      <xdr:col>55</xdr:col>
      <xdr:colOff>50800</xdr:colOff>
      <xdr:row>79</xdr:row>
      <xdr:rowOff>77806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62583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154149</xdr:rowOff>
    </xdr:from>
    <xdr:to>
      <xdr:col>50</xdr:col>
      <xdr:colOff>165100</xdr:colOff>
      <xdr:row>79</xdr:row>
      <xdr:rowOff>84299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75426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83790</xdr:rowOff>
    </xdr:from>
    <xdr:to>
      <xdr:col>46</xdr:col>
      <xdr:colOff>38100</xdr:colOff>
      <xdr:row>79</xdr:row>
      <xdr:rowOff>13940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116567</xdr:rowOff>
    </xdr:from>
    <xdr:to>
      <xdr:col>41</xdr:col>
      <xdr:colOff>101600</xdr:colOff>
      <xdr:row>79</xdr:row>
      <xdr:rowOff>46717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37844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132879</xdr:rowOff>
    </xdr:from>
    <xdr:to>
      <xdr:col>36</xdr:col>
      <xdr:colOff>165100</xdr:colOff>
      <xdr:row>78</xdr:row>
      <xdr:rowOff>63029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79556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10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155294</xdr:rowOff>
    </xdr:from>
    <xdr:to>
      <xdr:col>55</xdr:col>
      <xdr:colOff>0</xdr:colOff>
      <xdr:row>98</xdr:row>
      <xdr:rowOff>160369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57394"/>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115591</xdr:rowOff>
    </xdr:from>
    <xdr:to>
      <xdr:col>50</xdr:col>
      <xdr:colOff>114300</xdr:colOff>
      <xdr:row>98</xdr:row>
      <xdr:rowOff>155294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17691"/>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115591</xdr:rowOff>
    </xdr:from>
    <xdr:to>
      <xdr:col>45</xdr:col>
      <xdr:colOff>177800</xdr:colOff>
      <xdr:row>98</xdr:row>
      <xdr:rowOff>124586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17691"/>
          <a:ext cx="889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124586</xdr:rowOff>
    </xdr:from>
    <xdr:to>
      <xdr:col>41</xdr:col>
      <xdr:colOff>50800</xdr:colOff>
      <xdr:row>99</xdr:row>
      <xdr:rowOff>35899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26686"/>
          <a:ext cx="889000" cy="8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109569</xdr:rowOff>
    </xdr:from>
    <xdr:to>
      <xdr:col>55</xdr:col>
      <xdr:colOff>50800</xdr:colOff>
      <xdr:row>99</xdr:row>
      <xdr:rowOff>39719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24496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2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104494</xdr:rowOff>
    </xdr:from>
    <xdr:to>
      <xdr:col>50</xdr:col>
      <xdr:colOff>165100</xdr:colOff>
      <xdr:row>99</xdr:row>
      <xdr:rowOff>34644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25771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9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64791</xdr:rowOff>
    </xdr:from>
    <xdr:to>
      <xdr:col>46</xdr:col>
      <xdr:colOff>38100</xdr:colOff>
      <xdr:row>98</xdr:row>
      <xdr:rowOff>166391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157518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5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73786</xdr:rowOff>
    </xdr:from>
    <xdr:to>
      <xdr:col>41</xdr:col>
      <xdr:colOff>101600</xdr:colOff>
      <xdr:row>99</xdr:row>
      <xdr:rowOff>3936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166513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6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156549</xdr:rowOff>
    </xdr:from>
    <xdr:to>
      <xdr:col>36</xdr:col>
      <xdr:colOff>165100</xdr:colOff>
      <xdr:row>99</xdr:row>
      <xdr:rowOff>86699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5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77826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5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143808</xdr:rowOff>
    </xdr:from>
    <xdr:to>
      <xdr:col>85</xdr:col>
      <xdr:colOff>127000</xdr:colOff>
      <xdr:row>77</xdr:row>
      <xdr:rowOff>144673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45458"/>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144673</xdr:rowOff>
    </xdr:from>
    <xdr:to>
      <xdr:col>81</xdr:col>
      <xdr:colOff>50800</xdr:colOff>
      <xdr:row>77</xdr:row>
      <xdr:rowOff>151231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46323"/>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151231</xdr:rowOff>
    </xdr:from>
    <xdr:to>
      <xdr:col>76</xdr:col>
      <xdr:colOff>114300</xdr:colOff>
      <xdr:row>78</xdr:row>
      <xdr:rowOff>10463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52881"/>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165993</xdr:rowOff>
    </xdr:from>
    <xdr:to>
      <xdr:col>71</xdr:col>
      <xdr:colOff>177800</xdr:colOff>
      <xdr:row>78</xdr:row>
      <xdr:rowOff>10463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67643"/>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93008</xdr:rowOff>
    </xdr:from>
    <xdr:to>
      <xdr:col>85</xdr:col>
      <xdr:colOff>177800</xdr:colOff>
      <xdr:row>78</xdr:row>
      <xdr:rowOff>23158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71435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7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93873</xdr:rowOff>
    </xdr:from>
    <xdr:to>
      <xdr:col>81</xdr:col>
      <xdr:colOff>101600</xdr:colOff>
      <xdr:row>78</xdr:row>
      <xdr:rowOff>24023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100431</xdr:rowOff>
    </xdr:from>
    <xdr:to>
      <xdr:col>76</xdr:col>
      <xdr:colOff>165100</xdr:colOff>
      <xdr:row>78</xdr:row>
      <xdr:rowOff>30581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21708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131113</xdr:rowOff>
    </xdr:from>
    <xdr:to>
      <xdr:col>72</xdr:col>
      <xdr:colOff>38100</xdr:colOff>
      <xdr:row>78</xdr:row>
      <xdr:rowOff>61263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52390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2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115193</xdr:rowOff>
    </xdr:from>
    <xdr:to>
      <xdr:col>67</xdr:col>
      <xdr:colOff>101600</xdr:colOff>
      <xdr:row>78</xdr:row>
      <xdr:rowOff>45343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36470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0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70233</xdr:rowOff>
    </xdr:from>
    <xdr:to>
      <xdr:col>85</xdr:col>
      <xdr:colOff>127000</xdr:colOff>
      <xdr:row>98</xdr:row>
      <xdr:rowOff>114188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72333"/>
          <a:ext cx="8382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85576</xdr:rowOff>
    </xdr:from>
    <xdr:to>
      <xdr:col>81</xdr:col>
      <xdr:colOff>50800</xdr:colOff>
      <xdr:row>98</xdr:row>
      <xdr:rowOff>70233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16226"/>
          <a:ext cx="889000" cy="15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85576</xdr:rowOff>
    </xdr:from>
    <xdr:to>
      <xdr:col>76</xdr:col>
      <xdr:colOff>114300</xdr:colOff>
      <xdr:row>98</xdr:row>
      <xdr:rowOff>106206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16226"/>
          <a:ext cx="889000" cy="1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106206</xdr:rowOff>
    </xdr:from>
    <xdr:to>
      <xdr:col>71</xdr:col>
      <xdr:colOff>177800</xdr:colOff>
      <xdr:row>98</xdr:row>
      <xdr:rowOff>116666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08306"/>
          <a:ext cx="8890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63388</xdr:rowOff>
    </xdr:from>
    <xdr:to>
      <xdr:col>85</xdr:col>
      <xdr:colOff>177800</xdr:colOff>
      <xdr:row>98</xdr:row>
      <xdr:rowOff>164988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149765</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19433</xdr:rowOff>
    </xdr:from>
    <xdr:to>
      <xdr:col>81</xdr:col>
      <xdr:colOff>101600</xdr:colOff>
      <xdr:row>98</xdr:row>
      <xdr:rowOff>121033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112160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34776</xdr:rowOff>
    </xdr:from>
    <xdr:to>
      <xdr:col>76</xdr:col>
      <xdr:colOff>165100</xdr:colOff>
      <xdr:row>97</xdr:row>
      <xdr:rowOff>136376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127503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5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55406</xdr:rowOff>
    </xdr:from>
    <xdr:to>
      <xdr:col>72</xdr:col>
      <xdr:colOff>38100</xdr:colOff>
      <xdr:row>98</xdr:row>
      <xdr:rowOff>157006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148133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5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65866</xdr:rowOff>
    </xdr:from>
    <xdr:to>
      <xdr:col>67</xdr:col>
      <xdr:colOff>101600</xdr:colOff>
      <xdr:row>98</xdr:row>
      <xdr:rowOff>167466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158593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6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70361</xdr:rowOff>
    </xdr:from>
    <xdr:to>
      <xdr:col>116</xdr:col>
      <xdr:colOff>63500</xdr:colOff>
      <xdr:row>58</xdr:row>
      <xdr:rowOff>71806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14461"/>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68907</xdr:rowOff>
    </xdr:from>
    <xdr:to>
      <xdr:col>111</xdr:col>
      <xdr:colOff>177800</xdr:colOff>
      <xdr:row>58</xdr:row>
      <xdr:rowOff>70361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1300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67572</xdr:rowOff>
    </xdr:from>
    <xdr:to>
      <xdr:col>107</xdr:col>
      <xdr:colOff>50800</xdr:colOff>
      <xdr:row>58</xdr:row>
      <xdr:rowOff>68907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1167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54240</xdr:rowOff>
    </xdr:from>
    <xdr:to>
      <xdr:col>102</xdr:col>
      <xdr:colOff>114300</xdr:colOff>
      <xdr:row>58</xdr:row>
      <xdr:rowOff>67572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98340"/>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21006</xdr:rowOff>
    </xdr:from>
    <xdr:to>
      <xdr:col>116</xdr:col>
      <xdr:colOff>114300</xdr:colOff>
      <xdr:row>58</xdr:row>
      <xdr:rowOff>122606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19561</xdr:rowOff>
    </xdr:from>
    <xdr:to>
      <xdr:col>112</xdr:col>
      <xdr:colOff>38100</xdr:colOff>
      <xdr:row>58</xdr:row>
      <xdr:rowOff>121161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5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18107</xdr:rowOff>
    </xdr:from>
    <xdr:to>
      <xdr:col>107</xdr:col>
      <xdr:colOff>101600</xdr:colOff>
      <xdr:row>58</xdr:row>
      <xdr:rowOff>119707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110834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5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16772</xdr:rowOff>
    </xdr:from>
    <xdr:to>
      <xdr:col>102</xdr:col>
      <xdr:colOff>165100</xdr:colOff>
      <xdr:row>58</xdr:row>
      <xdr:rowOff>118372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134899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3440</xdr:rowOff>
    </xdr:from>
    <xdr:to>
      <xdr:col>98</xdr:col>
      <xdr:colOff>38100</xdr:colOff>
      <xdr:row>58</xdr:row>
      <xdr:rowOff>105040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121567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2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35294</xdr:rowOff>
    </xdr:from>
    <xdr:to>
      <xdr:col>116</xdr:col>
      <xdr:colOff>63500</xdr:colOff>
      <xdr:row>76</xdr:row>
      <xdr:rowOff>41841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65494"/>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41841</xdr:rowOff>
    </xdr:from>
    <xdr:to>
      <xdr:col>111</xdr:col>
      <xdr:colOff>177800</xdr:colOff>
      <xdr:row>76</xdr:row>
      <xdr:rowOff>50564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72041"/>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165354</xdr:rowOff>
    </xdr:from>
    <xdr:to>
      <xdr:col>107</xdr:col>
      <xdr:colOff>50800</xdr:colOff>
      <xdr:row>76</xdr:row>
      <xdr:rowOff>50564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24104"/>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165354</xdr:rowOff>
    </xdr:from>
    <xdr:to>
      <xdr:col>102</xdr:col>
      <xdr:colOff>114300</xdr:colOff>
      <xdr:row>76</xdr:row>
      <xdr:rowOff>59827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24104"/>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155944</xdr:rowOff>
    </xdr:from>
    <xdr:to>
      <xdr:col>116</xdr:col>
      <xdr:colOff>114300</xdr:colOff>
      <xdr:row>76</xdr:row>
      <xdr:rowOff>86094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134371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162491</xdr:rowOff>
    </xdr:from>
    <xdr:to>
      <xdr:col>112</xdr:col>
      <xdr:colOff>38100</xdr:colOff>
      <xdr:row>76</xdr:row>
      <xdr:rowOff>92641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83768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171214</xdr:rowOff>
    </xdr:from>
    <xdr:to>
      <xdr:col>107</xdr:col>
      <xdr:colOff>101600</xdr:colOff>
      <xdr:row>76</xdr:row>
      <xdr:rowOff>101364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92491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114553</xdr:rowOff>
    </xdr:from>
    <xdr:to>
      <xdr:col>102</xdr:col>
      <xdr:colOff>165100</xdr:colOff>
      <xdr:row>76</xdr:row>
      <xdr:rowOff>44704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73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61230</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74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9027</xdr:rowOff>
    </xdr:from>
    <xdr:to>
      <xdr:col>98</xdr:col>
      <xdr:colOff>38100</xdr:colOff>
      <xdr:row>76</xdr:row>
      <xdr:rowOff>110627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101754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3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維持補修費、補助費等とも住民一人当たりのコストは類似団体平均を下回っているが、新潟県市町村平均より大きく上回っている。経常的経費の削減等、急激な上昇がないよう努め、今後老朽化に伴う更新や修繕が見込まれ比率として上昇することが予想される。公共施設等総合管理計画により財政的に平準化を図る中で緊急度を見極め、単年度負担率の軽減に努めていく。扶助費については、類似団体平均、新潟県市町村平均とも大きく上回っている。高齢化率の高い本町にとっては、抑制は難しいが、時代にあわせた制度の見直しや、子育て支援施策の展開等、バランスを保ちつつ急激な上昇がないよう努めていく。普通建設事業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西越改善センター放射線防護対策工事等の実施により上昇したが、大規模事業の完了により減少した。公債費については、類似団体平均下回っているが、新潟県市町村平均を上回っている。今後は出雲崎消防分遣所建設事業や「子は宝」多世代交流館建設事業の元金償還費の増大により、比率は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ピークに向けて上昇する見込みである。積立金については、県エコパークいずもざき第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期処分場周辺環境整備事業交付金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交付はあるものの、今後として普通交付税や臨時財政対策債の減収による留保財源の減少により、結果として従来の事業水準を確保するためには、財政調整基金への積立は難しい。今後は将来的な公共用施設の維持補修、公債費償還における平準化のための各目的基金の積立を行うことで財政調整基金の取崩しは生じるが、一定の水準を維持しつつ緊急度・重要度に応じて事業精査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新潟県出雲崎町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4,330
4,295
44.38
3,466,676
3,318,238
137,048
2,057,502
3,393,631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45696</xdr:rowOff>
    </xdr:from>
    <xdr:to>
      <xdr:col>24</xdr:col>
      <xdr:colOff>63500</xdr:colOff>
      <xdr:row>38</xdr:row>
      <xdr:rowOff>52653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0796"/>
          <a:ext cx="8382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52653</xdr:rowOff>
    </xdr:from>
    <xdr:to>
      <xdr:col>19</xdr:col>
      <xdr:colOff>177800</xdr:colOff>
      <xdr:row>38</xdr:row>
      <xdr:rowOff>55690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6775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55690</xdr:rowOff>
    </xdr:from>
    <xdr:to>
      <xdr:col>15</xdr:col>
      <xdr:colOff>50800</xdr:colOff>
      <xdr:row>38</xdr:row>
      <xdr:rowOff>62531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0790"/>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27702</xdr:rowOff>
    </xdr:from>
    <xdr:to>
      <xdr:col>10</xdr:col>
      <xdr:colOff>114300</xdr:colOff>
      <xdr:row>38</xdr:row>
      <xdr:rowOff>62531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4280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166346</xdr:rowOff>
    </xdr:from>
    <xdr:to>
      <xdr:col>24</xdr:col>
      <xdr:colOff>114300</xdr:colOff>
      <xdr:row>38</xdr:row>
      <xdr:rowOff>96496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92048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1853</xdr:rowOff>
    </xdr:from>
    <xdr:to>
      <xdr:col>20</xdr:col>
      <xdr:colOff>38100</xdr:colOff>
      <xdr:row>38</xdr:row>
      <xdr:rowOff>103453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94580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4890</xdr:rowOff>
    </xdr:from>
    <xdr:to>
      <xdr:col>15</xdr:col>
      <xdr:colOff>101600</xdr:colOff>
      <xdr:row>38</xdr:row>
      <xdr:rowOff>106490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97617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11731</xdr:rowOff>
    </xdr:from>
    <xdr:to>
      <xdr:col>10</xdr:col>
      <xdr:colOff>165100</xdr:colOff>
      <xdr:row>38</xdr:row>
      <xdr:rowOff>113331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104458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148352</xdr:rowOff>
    </xdr:from>
    <xdr:to>
      <xdr:col>6</xdr:col>
      <xdr:colOff>38100</xdr:colOff>
      <xdr:row>38</xdr:row>
      <xdr:rowOff>78502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69629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102006</xdr:rowOff>
    </xdr:from>
    <xdr:to>
      <xdr:col>24</xdr:col>
      <xdr:colOff>63500</xdr:colOff>
      <xdr:row>58</xdr:row>
      <xdr:rowOff>104815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46106"/>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73528</xdr:rowOff>
    </xdr:from>
    <xdr:to>
      <xdr:col>19</xdr:col>
      <xdr:colOff>177800</xdr:colOff>
      <xdr:row>58</xdr:row>
      <xdr:rowOff>102006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17628"/>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73528</xdr:rowOff>
    </xdr:from>
    <xdr:to>
      <xdr:col>15</xdr:col>
      <xdr:colOff>50800</xdr:colOff>
      <xdr:row>58</xdr:row>
      <xdr:rowOff>119150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17628"/>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117059</xdr:rowOff>
    </xdr:from>
    <xdr:to>
      <xdr:col>10</xdr:col>
      <xdr:colOff>114300</xdr:colOff>
      <xdr:row>58</xdr:row>
      <xdr:rowOff>119150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61159"/>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54015</xdr:rowOff>
    </xdr:from>
    <xdr:to>
      <xdr:col>24</xdr:col>
      <xdr:colOff>114300</xdr:colOff>
      <xdr:row>58</xdr:row>
      <xdr:rowOff>155615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140392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51206</xdr:rowOff>
    </xdr:from>
    <xdr:to>
      <xdr:col>20</xdr:col>
      <xdr:colOff>38100</xdr:colOff>
      <xdr:row>58</xdr:row>
      <xdr:rowOff>152806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143933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22728</xdr:rowOff>
    </xdr:from>
    <xdr:to>
      <xdr:col>15</xdr:col>
      <xdr:colOff>101600</xdr:colOff>
      <xdr:row>58</xdr:row>
      <xdr:rowOff>124328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115455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5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68350</xdr:rowOff>
    </xdr:from>
    <xdr:to>
      <xdr:col>10</xdr:col>
      <xdr:colOff>165100</xdr:colOff>
      <xdr:row>58</xdr:row>
      <xdr:rowOff>169950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161077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66259</xdr:rowOff>
    </xdr:from>
    <xdr:to>
      <xdr:col>6</xdr:col>
      <xdr:colOff>38100</xdr:colOff>
      <xdr:row>58</xdr:row>
      <xdr:rowOff>167859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158986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12441</xdr:rowOff>
    </xdr:from>
    <xdr:to>
      <xdr:col>24</xdr:col>
      <xdr:colOff>63500</xdr:colOff>
      <xdr:row>76</xdr:row>
      <xdr:rowOff>38849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42641"/>
          <a:ext cx="8382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45236</xdr:rowOff>
    </xdr:from>
    <xdr:to>
      <xdr:col>19</xdr:col>
      <xdr:colOff>177800</xdr:colOff>
      <xdr:row>76</xdr:row>
      <xdr:rowOff>38849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903986"/>
          <a:ext cx="889000" cy="16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45236</xdr:rowOff>
    </xdr:from>
    <xdr:to>
      <xdr:col>15</xdr:col>
      <xdr:colOff>50800</xdr:colOff>
      <xdr:row>75</xdr:row>
      <xdr:rowOff>166002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03986"/>
          <a:ext cx="8890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166002</xdr:rowOff>
    </xdr:from>
    <xdr:to>
      <xdr:col>10</xdr:col>
      <xdr:colOff>114300</xdr:colOff>
      <xdr:row>77</xdr:row>
      <xdr:rowOff>19645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24752"/>
          <a:ext cx="889000" cy="19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133092</xdr:rowOff>
    </xdr:from>
    <xdr:to>
      <xdr:col>24</xdr:col>
      <xdr:colOff>114300</xdr:colOff>
      <xdr:row>76</xdr:row>
      <xdr:rowOff>63243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91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111519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159499</xdr:rowOff>
    </xdr:from>
    <xdr:to>
      <xdr:col>20</xdr:col>
      <xdr:colOff>38100</xdr:colOff>
      <xdr:row>76</xdr:row>
      <xdr:rowOff>89649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106175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9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165886</xdr:rowOff>
    </xdr:from>
    <xdr:to>
      <xdr:col>15</xdr:col>
      <xdr:colOff>101600</xdr:colOff>
      <xdr:row>75</xdr:row>
      <xdr:rowOff>96036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112563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2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115202</xdr:rowOff>
    </xdr:from>
    <xdr:to>
      <xdr:col>10</xdr:col>
      <xdr:colOff>165100</xdr:colOff>
      <xdr:row>76</xdr:row>
      <xdr:rowOff>45352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61879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140295</xdr:rowOff>
    </xdr:from>
    <xdr:to>
      <xdr:col>6</xdr:col>
      <xdr:colOff>38100</xdr:colOff>
      <xdr:row>77</xdr:row>
      <xdr:rowOff>70445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61572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6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162695</xdr:rowOff>
    </xdr:from>
    <xdr:to>
      <xdr:col>24</xdr:col>
      <xdr:colOff>63500</xdr:colOff>
      <xdr:row>98</xdr:row>
      <xdr:rowOff>163623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64795"/>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162695</xdr:rowOff>
    </xdr:from>
    <xdr:to>
      <xdr:col>19</xdr:col>
      <xdr:colOff>177800</xdr:colOff>
      <xdr:row>98</xdr:row>
      <xdr:rowOff>163637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4795"/>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163637</xdr:rowOff>
    </xdr:from>
    <xdr:to>
      <xdr:col>15</xdr:col>
      <xdr:colOff>50800</xdr:colOff>
      <xdr:row>98</xdr:row>
      <xdr:rowOff>163795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5737"/>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163795</xdr:rowOff>
    </xdr:from>
    <xdr:to>
      <xdr:col>10</xdr:col>
      <xdr:colOff>114300</xdr:colOff>
      <xdr:row>98</xdr:row>
      <xdr:rowOff>165553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65895"/>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112823</xdr:rowOff>
    </xdr:from>
    <xdr:to>
      <xdr:col>24</xdr:col>
      <xdr:colOff>114300</xdr:colOff>
      <xdr:row>99</xdr:row>
      <xdr:rowOff>42973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27750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111895</xdr:rowOff>
    </xdr:from>
    <xdr:to>
      <xdr:col>20</xdr:col>
      <xdr:colOff>38100</xdr:colOff>
      <xdr:row>99</xdr:row>
      <xdr:rowOff>42045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33172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112837</xdr:rowOff>
    </xdr:from>
    <xdr:to>
      <xdr:col>15</xdr:col>
      <xdr:colOff>101600</xdr:colOff>
      <xdr:row>99</xdr:row>
      <xdr:rowOff>42987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34114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112995</xdr:rowOff>
    </xdr:from>
    <xdr:to>
      <xdr:col>10</xdr:col>
      <xdr:colOff>165100</xdr:colOff>
      <xdr:row>99</xdr:row>
      <xdr:rowOff>43145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34272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114753</xdr:rowOff>
    </xdr:from>
    <xdr:to>
      <xdr:col>6</xdr:col>
      <xdr:colOff>38100</xdr:colOff>
      <xdr:row>99</xdr:row>
      <xdr:rowOff>44903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36030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11176</xdr:rowOff>
    </xdr:from>
    <xdr:to>
      <xdr:col>55</xdr:col>
      <xdr:colOff>0</xdr:colOff>
      <xdr:row>36</xdr:row>
      <xdr:rowOff>62357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183376"/>
          <a:ext cx="8382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11176</xdr:rowOff>
    </xdr:from>
    <xdr:to>
      <xdr:col>50</xdr:col>
      <xdr:colOff>114300</xdr:colOff>
      <xdr:row>36</xdr:row>
      <xdr:rowOff>103632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183376"/>
          <a:ext cx="8890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103632</xdr:rowOff>
    </xdr:from>
    <xdr:to>
      <xdr:col>45</xdr:col>
      <xdr:colOff>177800</xdr:colOff>
      <xdr:row>37</xdr:row>
      <xdr:rowOff>98552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275832"/>
          <a:ext cx="8890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98552</xdr:rowOff>
    </xdr:from>
    <xdr:to>
      <xdr:col>41</xdr:col>
      <xdr:colOff>50800</xdr:colOff>
      <xdr:row>37</xdr:row>
      <xdr:rowOff>162433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42202"/>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11557</xdr:rowOff>
    </xdr:from>
    <xdr:to>
      <xdr:col>55</xdr:col>
      <xdr:colOff>50800</xdr:colOff>
      <xdr:row>36</xdr:row>
      <xdr:rowOff>113157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34434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0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131826</xdr:rowOff>
    </xdr:from>
    <xdr:to>
      <xdr:col>50</xdr:col>
      <xdr:colOff>165100</xdr:colOff>
      <xdr:row>36</xdr:row>
      <xdr:rowOff>61976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78503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90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52832</xdr:rowOff>
    </xdr:from>
    <xdr:to>
      <xdr:col>46</xdr:col>
      <xdr:colOff>38100</xdr:colOff>
      <xdr:row>36</xdr:row>
      <xdr:rowOff>154432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170959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47752</xdr:rowOff>
    </xdr:from>
    <xdr:to>
      <xdr:col>41</xdr:col>
      <xdr:colOff>101600</xdr:colOff>
      <xdr:row>37</xdr:row>
      <xdr:rowOff>149352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165879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111633</xdr:rowOff>
    </xdr:from>
    <xdr:to>
      <xdr:col>36</xdr:col>
      <xdr:colOff>165100</xdr:colOff>
      <xdr:row>38</xdr:row>
      <xdr:rowOff>41783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32910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5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147039</xdr:rowOff>
    </xdr:from>
    <xdr:to>
      <xdr:col>55</xdr:col>
      <xdr:colOff>0</xdr:colOff>
      <xdr:row>57</xdr:row>
      <xdr:rowOff>154932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19689"/>
          <a:ext cx="8382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118348</xdr:rowOff>
    </xdr:from>
    <xdr:to>
      <xdr:col>50</xdr:col>
      <xdr:colOff>114300</xdr:colOff>
      <xdr:row>57</xdr:row>
      <xdr:rowOff>147039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90998"/>
          <a:ext cx="889000" cy="2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118348</xdr:rowOff>
    </xdr:from>
    <xdr:to>
      <xdr:col>45</xdr:col>
      <xdr:colOff>177800</xdr:colOff>
      <xdr:row>57</xdr:row>
      <xdr:rowOff>133922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0998"/>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133922</xdr:rowOff>
    </xdr:from>
    <xdr:to>
      <xdr:col>41</xdr:col>
      <xdr:colOff>50800</xdr:colOff>
      <xdr:row>57</xdr:row>
      <xdr:rowOff>165412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6572"/>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104132</xdr:rowOff>
    </xdr:from>
    <xdr:to>
      <xdr:col>55</xdr:col>
      <xdr:colOff>50800</xdr:colOff>
      <xdr:row>58</xdr:row>
      <xdr:rowOff>34282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96239</xdr:rowOff>
    </xdr:from>
    <xdr:to>
      <xdr:col>50</xdr:col>
      <xdr:colOff>165100</xdr:colOff>
      <xdr:row>58</xdr:row>
      <xdr:rowOff>26389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17516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67548</xdr:rowOff>
    </xdr:from>
    <xdr:to>
      <xdr:col>46</xdr:col>
      <xdr:colOff>38100</xdr:colOff>
      <xdr:row>57</xdr:row>
      <xdr:rowOff>169148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83122</xdr:rowOff>
    </xdr:from>
    <xdr:to>
      <xdr:col>41</xdr:col>
      <xdr:colOff>101600</xdr:colOff>
      <xdr:row>58</xdr:row>
      <xdr:rowOff>13272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29799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3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114612</xdr:rowOff>
    </xdr:from>
    <xdr:to>
      <xdr:col>36</xdr:col>
      <xdr:colOff>165100</xdr:colOff>
      <xdr:row>58</xdr:row>
      <xdr:rowOff>44762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35889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79057</xdr:rowOff>
    </xdr:from>
    <xdr:to>
      <xdr:col>55</xdr:col>
      <xdr:colOff>0</xdr:colOff>
      <xdr:row>78</xdr:row>
      <xdr:rowOff>79133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521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51271</xdr:rowOff>
    </xdr:from>
    <xdr:to>
      <xdr:col>50</xdr:col>
      <xdr:colOff>114300</xdr:colOff>
      <xdr:row>78</xdr:row>
      <xdr:rowOff>79133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24371"/>
          <a:ext cx="889000" cy="2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51271</xdr:rowOff>
    </xdr:from>
    <xdr:to>
      <xdr:col>45</xdr:col>
      <xdr:colOff>177800</xdr:colOff>
      <xdr:row>78</xdr:row>
      <xdr:rowOff>86072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4371"/>
          <a:ext cx="889000" cy="3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80294</xdr:rowOff>
    </xdr:from>
    <xdr:to>
      <xdr:col>41</xdr:col>
      <xdr:colOff>50800</xdr:colOff>
      <xdr:row>78</xdr:row>
      <xdr:rowOff>86072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53394"/>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28257</xdr:rowOff>
    </xdr:from>
    <xdr:to>
      <xdr:col>55</xdr:col>
      <xdr:colOff>50800</xdr:colOff>
      <xdr:row>78</xdr:row>
      <xdr:rowOff>129857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28333</xdr:rowOff>
    </xdr:from>
    <xdr:to>
      <xdr:col>50</xdr:col>
      <xdr:colOff>165100</xdr:colOff>
      <xdr:row>78</xdr:row>
      <xdr:rowOff>129933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121060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471</xdr:rowOff>
    </xdr:from>
    <xdr:to>
      <xdr:col>46</xdr:col>
      <xdr:colOff>38100</xdr:colOff>
      <xdr:row>78</xdr:row>
      <xdr:rowOff>102071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93198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35272</xdr:rowOff>
    </xdr:from>
    <xdr:to>
      <xdr:col>41</xdr:col>
      <xdr:colOff>101600</xdr:colOff>
      <xdr:row>78</xdr:row>
      <xdr:rowOff>136872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127999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29494</xdr:rowOff>
    </xdr:from>
    <xdr:to>
      <xdr:col>36</xdr:col>
      <xdr:colOff>165100</xdr:colOff>
      <xdr:row>78</xdr:row>
      <xdr:rowOff>131094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122221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127611</xdr:rowOff>
    </xdr:from>
    <xdr:to>
      <xdr:col>55</xdr:col>
      <xdr:colOff>0</xdr:colOff>
      <xdr:row>96</xdr:row>
      <xdr:rowOff>151230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86811"/>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151230</xdr:rowOff>
    </xdr:from>
    <xdr:to>
      <xdr:col>50</xdr:col>
      <xdr:colOff>114300</xdr:colOff>
      <xdr:row>97</xdr:row>
      <xdr:rowOff>6389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10430"/>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96989</xdr:rowOff>
    </xdr:from>
    <xdr:to>
      <xdr:col>45</xdr:col>
      <xdr:colOff>177800</xdr:colOff>
      <xdr:row>97</xdr:row>
      <xdr:rowOff>6389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56189"/>
          <a:ext cx="889000" cy="8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53662</xdr:rowOff>
    </xdr:from>
    <xdr:to>
      <xdr:col>41</xdr:col>
      <xdr:colOff>50800</xdr:colOff>
      <xdr:row>96</xdr:row>
      <xdr:rowOff>96989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12862"/>
          <a:ext cx="889000" cy="4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76811</xdr:rowOff>
    </xdr:from>
    <xdr:to>
      <xdr:col>55</xdr:col>
      <xdr:colOff>50800</xdr:colOff>
      <xdr:row>97</xdr:row>
      <xdr:rowOff>6961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55238</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100430</xdr:rowOff>
    </xdr:from>
    <xdr:to>
      <xdr:col>50</xdr:col>
      <xdr:colOff>165100</xdr:colOff>
      <xdr:row>97</xdr:row>
      <xdr:rowOff>30580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21707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65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127039</xdr:rowOff>
    </xdr:from>
    <xdr:to>
      <xdr:col>46</xdr:col>
      <xdr:colOff>38100</xdr:colOff>
      <xdr:row>97</xdr:row>
      <xdr:rowOff>57189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48316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46189</xdr:rowOff>
    </xdr:from>
    <xdr:to>
      <xdr:col>41</xdr:col>
      <xdr:colOff>101600</xdr:colOff>
      <xdr:row>96</xdr:row>
      <xdr:rowOff>147789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138916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59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2862</xdr:rowOff>
    </xdr:from>
    <xdr:to>
      <xdr:col>36</xdr:col>
      <xdr:colOff>165100</xdr:colOff>
      <xdr:row>96</xdr:row>
      <xdr:rowOff>104462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95589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55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112387</xdr:rowOff>
    </xdr:from>
    <xdr:to>
      <xdr:col>85</xdr:col>
      <xdr:colOff>127000</xdr:colOff>
      <xdr:row>37</xdr:row>
      <xdr:rowOff>120347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56037"/>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100852</xdr:rowOff>
    </xdr:from>
    <xdr:to>
      <xdr:col>81</xdr:col>
      <xdr:colOff>50800</xdr:colOff>
      <xdr:row>37</xdr:row>
      <xdr:rowOff>120347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44502"/>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100852</xdr:rowOff>
    </xdr:from>
    <xdr:to>
      <xdr:col>76</xdr:col>
      <xdr:colOff>114300</xdr:colOff>
      <xdr:row>37</xdr:row>
      <xdr:rowOff>109369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44502"/>
          <a:ext cx="8890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150399</xdr:rowOff>
    </xdr:from>
    <xdr:to>
      <xdr:col>71</xdr:col>
      <xdr:colOff>177800</xdr:colOff>
      <xdr:row>37</xdr:row>
      <xdr:rowOff>109369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22599"/>
          <a:ext cx="889000" cy="1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68936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61587</xdr:rowOff>
    </xdr:from>
    <xdr:to>
      <xdr:col>85</xdr:col>
      <xdr:colOff>177800</xdr:colOff>
      <xdr:row>37</xdr:row>
      <xdr:rowOff>163187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40014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69547</xdr:rowOff>
    </xdr:from>
    <xdr:to>
      <xdr:col>81</xdr:col>
      <xdr:colOff>101600</xdr:colOff>
      <xdr:row>37</xdr:row>
      <xdr:rowOff>171147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162274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50052</xdr:rowOff>
    </xdr:from>
    <xdr:to>
      <xdr:col>76</xdr:col>
      <xdr:colOff>165100</xdr:colOff>
      <xdr:row>37</xdr:row>
      <xdr:rowOff>151652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168179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58569</xdr:rowOff>
    </xdr:from>
    <xdr:to>
      <xdr:col>72</xdr:col>
      <xdr:colOff>38100</xdr:colOff>
      <xdr:row>37</xdr:row>
      <xdr:rowOff>160169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151296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99599</xdr:rowOff>
    </xdr:from>
    <xdr:to>
      <xdr:col>67</xdr:col>
      <xdr:colOff>101600</xdr:colOff>
      <xdr:row>37</xdr:row>
      <xdr:rowOff>29749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46276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41916</xdr:rowOff>
    </xdr:from>
    <xdr:to>
      <xdr:col>85</xdr:col>
      <xdr:colOff>127000</xdr:colOff>
      <xdr:row>57</xdr:row>
      <xdr:rowOff>81434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14566"/>
          <a:ext cx="838200" cy="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134031</xdr:rowOff>
    </xdr:from>
    <xdr:to>
      <xdr:col>81</xdr:col>
      <xdr:colOff>50800</xdr:colOff>
      <xdr:row>57</xdr:row>
      <xdr:rowOff>41916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35231"/>
          <a:ext cx="889000" cy="7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134031</xdr:rowOff>
    </xdr:from>
    <xdr:to>
      <xdr:col>76</xdr:col>
      <xdr:colOff>114300</xdr:colOff>
      <xdr:row>57</xdr:row>
      <xdr:rowOff>28094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35231"/>
          <a:ext cx="889000" cy="6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167040</xdr:rowOff>
    </xdr:from>
    <xdr:to>
      <xdr:col>71</xdr:col>
      <xdr:colOff>177800</xdr:colOff>
      <xdr:row>57</xdr:row>
      <xdr:rowOff>28094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68240"/>
          <a:ext cx="889000" cy="3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30634</xdr:rowOff>
    </xdr:from>
    <xdr:to>
      <xdr:col>85</xdr:col>
      <xdr:colOff>177800</xdr:colOff>
      <xdr:row>57</xdr:row>
      <xdr:rowOff>132234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117011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162566</xdr:rowOff>
    </xdr:from>
    <xdr:to>
      <xdr:col>81</xdr:col>
      <xdr:colOff>101600</xdr:colOff>
      <xdr:row>57</xdr:row>
      <xdr:rowOff>92716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83843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83231</xdr:rowOff>
    </xdr:from>
    <xdr:to>
      <xdr:col>76</xdr:col>
      <xdr:colOff>165100</xdr:colOff>
      <xdr:row>57</xdr:row>
      <xdr:rowOff>13381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4508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77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148744</xdr:rowOff>
    </xdr:from>
    <xdr:to>
      <xdr:col>72</xdr:col>
      <xdr:colOff>38100</xdr:colOff>
      <xdr:row>57</xdr:row>
      <xdr:rowOff>78894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70021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116240</xdr:rowOff>
    </xdr:from>
    <xdr:to>
      <xdr:col>67</xdr:col>
      <xdr:colOff>101600</xdr:colOff>
      <xdr:row>57</xdr:row>
      <xdr:rowOff>46390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62917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9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143808</xdr:rowOff>
    </xdr:from>
    <xdr:to>
      <xdr:col>85</xdr:col>
      <xdr:colOff>127000</xdr:colOff>
      <xdr:row>97</xdr:row>
      <xdr:rowOff>144673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74458"/>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144673</xdr:rowOff>
    </xdr:from>
    <xdr:to>
      <xdr:col>81</xdr:col>
      <xdr:colOff>50800</xdr:colOff>
      <xdr:row>97</xdr:row>
      <xdr:rowOff>151231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75323"/>
          <a:ext cx="8890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151231</xdr:rowOff>
    </xdr:from>
    <xdr:to>
      <xdr:col>76</xdr:col>
      <xdr:colOff>114300</xdr:colOff>
      <xdr:row>98</xdr:row>
      <xdr:rowOff>10463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81881"/>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165993</xdr:rowOff>
    </xdr:from>
    <xdr:to>
      <xdr:col>71</xdr:col>
      <xdr:colOff>177800</xdr:colOff>
      <xdr:row>98</xdr:row>
      <xdr:rowOff>10463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96643"/>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93008</xdr:rowOff>
    </xdr:from>
    <xdr:to>
      <xdr:col>85</xdr:col>
      <xdr:colOff>177800</xdr:colOff>
      <xdr:row>98</xdr:row>
      <xdr:rowOff>23158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71435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93873</xdr:rowOff>
    </xdr:from>
    <xdr:to>
      <xdr:col>81</xdr:col>
      <xdr:colOff>101600</xdr:colOff>
      <xdr:row>98</xdr:row>
      <xdr:rowOff>24023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100431</xdr:rowOff>
    </xdr:from>
    <xdr:to>
      <xdr:col>76</xdr:col>
      <xdr:colOff>165100</xdr:colOff>
      <xdr:row>98</xdr:row>
      <xdr:rowOff>30581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21708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131113</xdr:rowOff>
    </xdr:from>
    <xdr:to>
      <xdr:col>72</xdr:col>
      <xdr:colOff>38100</xdr:colOff>
      <xdr:row>98</xdr:row>
      <xdr:rowOff>61263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52390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115193</xdr:rowOff>
    </xdr:from>
    <xdr:to>
      <xdr:col>67</xdr:col>
      <xdr:colOff>101600</xdr:colOff>
      <xdr:row>98</xdr:row>
      <xdr:rowOff>45343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36470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総務費、民生費等、ほぼすべての目的別において前年度も含め、一定の水準で推移している。経常的経費の固定化と一定事業の確保によるものであり、農林水産業費のように大きく変動している目的費目は、単年度における普通建設事業の実施または、完了に伴うものである。今後として、どの目的費目でも言えることが、施設の老朽化に伴う維持補修費の増大である。特に道路等はほ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次改良事業は完了してきており、むしろ建物の更新や大規模修繕が予想される。特に変動が大きい労働費の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は、小木ノ城駅駐車場整備事業の整備工事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である。公債費については、今後とも過疎債や緊急防災・減災事業債等、元金償還費率の上昇が見込まれるが、交付税措置率と照らした中で、将来負担の抑制に努めていく。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残高は、取り崩しを行わなかったため、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利子分の積立により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増加した。今後、税収の伸びが期待できないことに加え、普通交付税や臨時財政対策債の減収等により、財政調整基金を活用しながらの財政運営となることが予想される。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前年度に引き続き、赤字はなく、全会計黒字となっている。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本町での、連結実質赤字比率の早期健全化基準は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％である。今後とも全体の会計を大局的に見て、健全財政を堅持する。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3466676</v>
      </c>
      <c r="BO4" s="424"/>
      <c r="BP4" s="424"/>
      <c r="BQ4" s="424"/>
      <c r="BR4" s="424"/>
      <c r="BS4" s="424"/>
      <c r="BT4" s="424"/>
      <c r="BU4" s="425"/>
      <c r="BV4" s="423">
        <v>3580022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6.7</v>
      </c>
      <c r="CU4" s="608"/>
      <c r="CV4" s="608"/>
      <c r="CW4" s="608"/>
      <c r="CX4" s="608"/>
      <c r="CY4" s="608"/>
      <c r="CZ4" s="608"/>
      <c r="DA4" s="609"/>
      <c r="DB4" s="607">
        <v>6.1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3318238</v>
      </c>
      <c r="BO5" s="429"/>
      <c r="BP5" s="429"/>
      <c r="BQ5" s="429"/>
      <c r="BR5" s="429"/>
      <c r="BS5" s="429"/>
      <c r="BT5" s="429"/>
      <c r="BU5" s="430"/>
      <c r="BV5" s="428">
        <v>3438663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86.1</v>
      </c>
      <c r="CU5" s="399"/>
      <c r="CV5" s="399"/>
      <c r="CW5" s="399"/>
      <c r="CX5" s="399"/>
      <c r="CY5" s="399"/>
      <c r="CZ5" s="399"/>
      <c r="DA5" s="400"/>
      <c r="DB5" s="398">
        <v>86.1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148438</v>
      </c>
      <c r="BO6" s="429"/>
      <c r="BP6" s="429"/>
      <c r="BQ6" s="429"/>
      <c r="BR6" s="429"/>
      <c r="BS6" s="429"/>
      <c r="BT6" s="429"/>
      <c r="BU6" s="430"/>
      <c r="BV6" s="428">
        <v>141359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88.7</v>
      </c>
      <c r="CU6" s="582"/>
      <c r="CV6" s="582"/>
      <c r="CW6" s="582"/>
      <c r="CX6" s="582"/>
      <c r="CY6" s="582"/>
      <c r="CZ6" s="582"/>
      <c r="DA6" s="583"/>
      <c r="DB6" s="581">
        <v>89.7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11390</v>
      </c>
      <c r="BO7" s="429"/>
      <c r="BP7" s="429"/>
      <c r="BQ7" s="429"/>
      <c r="BR7" s="429"/>
      <c r="BS7" s="429"/>
      <c r="BT7" s="429"/>
      <c r="BU7" s="430"/>
      <c r="BV7" s="428">
        <v>15532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2057502</v>
      </c>
      <c r="CU7" s="429"/>
      <c r="CV7" s="429"/>
      <c r="CW7" s="429"/>
      <c r="CX7" s="429"/>
      <c r="CY7" s="429"/>
      <c r="CZ7" s="429"/>
      <c r="DA7" s="430"/>
      <c r="DB7" s="428">
        <v>2072216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137048</v>
      </c>
      <c r="BO8" s="429"/>
      <c r="BP8" s="429"/>
      <c r="BQ8" s="429"/>
      <c r="BR8" s="429"/>
      <c r="BS8" s="429"/>
      <c r="BT8" s="429"/>
      <c r="BU8" s="430"/>
      <c r="BV8" s="428">
        <v>125827</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0.24</v>
      </c>
      <c r="CU8" s="542"/>
      <c r="CV8" s="542"/>
      <c r="CW8" s="542"/>
      <c r="CX8" s="542"/>
      <c r="CY8" s="542"/>
      <c r="CZ8" s="542"/>
      <c r="DA8" s="543"/>
      <c r="DB8" s="541">
        <v>0.23</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4528</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11221</v>
      </c>
      <c r="BO9" s="429"/>
      <c r="BP9" s="429"/>
      <c r="BQ9" s="429"/>
      <c r="BR9" s="429"/>
      <c r="BS9" s="429"/>
      <c r="BT9" s="429"/>
      <c r="BU9" s="430"/>
      <c r="BV9" s="428">
        <v>1120</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16.3</v>
      </c>
      <c r="CU9" s="399"/>
      <c r="CV9" s="399"/>
      <c r="CW9" s="399"/>
      <c r="CX9" s="399"/>
      <c r="CY9" s="399"/>
      <c r="CZ9" s="399"/>
      <c r="DA9" s="400"/>
      <c r="DB9" s="398">
        <v>16.600000000000001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4907</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1787</v>
      </c>
      <c r="BO10" s="429"/>
      <c r="BP10" s="429"/>
      <c r="BQ10" s="429"/>
      <c r="BR10" s="429"/>
      <c r="BS10" s="429"/>
      <c r="BT10" s="429"/>
      <c r="BU10" s="430"/>
      <c r="BV10" s="428">
        <v>1807</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4330</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124</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4295</v>
      </c>
      <c r="S13" s="532"/>
      <c r="T13" s="532"/>
      <c r="U13" s="532"/>
      <c r="V13" s="533"/>
      <c r="W13" s="519" t="s">
        <v>138</v>
      </c>
      <c r="X13" s="441"/>
      <c r="Y13" s="441"/>
      <c r="Z13" s="441"/>
      <c r="AA13" s="441"/>
      <c r="AB13" s="442"/>
      <c r="AC13" s="404">
        <v>210</v>
      </c>
      <c r="AD13" s="405"/>
      <c r="AE13" s="405"/>
      <c r="AF13" s="405"/>
      <c r="AG13" s="406"/>
      <c r="AH13" s="404">
        <v>214</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13008</v>
      </c>
      <c r="BO13" s="429"/>
      <c r="BP13" s="429"/>
      <c r="BQ13" s="429"/>
      <c r="BR13" s="429"/>
      <c r="BS13" s="429"/>
      <c r="BT13" s="429"/>
      <c r="BU13" s="430"/>
      <c r="BV13" s="428">
        <v>2927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9.1</v>
      </c>
      <c r="CU13" s="399"/>
      <c r="CV13" s="399"/>
      <c r="CW13" s="399"/>
      <c r="CX13" s="399"/>
      <c r="CY13" s="399"/>
      <c r="CZ13" s="399"/>
      <c r="DA13" s="400"/>
      <c r="DB13" s="398">
        <v>7.8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4402</v>
      </c>
      <c r="S14" s="532"/>
      <c r="T14" s="532"/>
      <c r="U14" s="532"/>
      <c r="V14" s="533"/>
      <c r="W14" s="534"/>
      <c r="X14" s="444"/>
      <c r="Y14" s="444"/>
      <c r="Z14" s="444"/>
      <c r="AA14" s="444"/>
      <c r="AB14" s="445"/>
      <c r="AC14" s="524">
        <v>9.6999999999999993</v>
      </c>
      <c r="AD14" s="525"/>
      <c r="AE14" s="525"/>
      <c r="AF14" s="525"/>
      <c r="AG14" s="526"/>
      <c r="AH14" s="524">
        <v>9.4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127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4376</v>
      </c>
      <c r="S15" s="532"/>
      <c r="T15" s="532"/>
      <c r="U15" s="532"/>
      <c r="V15" s="533"/>
      <c r="W15" s="519" t="s">
        <v>146</v>
      </c>
      <c r="X15" s="441"/>
      <c r="Y15" s="441"/>
      <c r="Z15" s="441"/>
      <c r="AA15" s="441"/>
      <c r="AB15" s="442"/>
      <c r="AC15" s="404">
        <v>699</v>
      </c>
      <c r="AD15" s="405"/>
      <c r="AE15" s="405"/>
      <c r="AF15" s="405"/>
      <c r="AG15" s="406"/>
      <c r="AH15" s="404">
        <v>807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477520</v>
      </c>
      <c r="BO15" s="424"/>
      <c r="BP15" s="424"/>
      <c r="BQ15" s="424"/>
      <c r="BR15" s="424"/>
      <c r="BS15" s="424"/>
      <c r="BT15" s="424"/>
      <c r="BU15" s="425"/>
      <c r="BV15" s="423">
        <v>441882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32.299999999999997</v>
      </c>
      <c r="AD16" s="525"/>
      <c r="AE16" s="525"/>
      <c r="AF16" s="525"/>
      <c r="AG16" s="526"/>
      <c r="AH16" s="524">
        <v>35.5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1875335</v>
      </c>
      <c r="BO16" s="429"/>
      <c r="BP16" s="429"/>
      <c r="BQ16" s="429"/>
      <c r="BR16" s="429"/>
      <c r="BS16" s="429"/>
      <c r="BT16" s="429"/>
      <c r="BU16" s="430"/>
      <c r="BV16" s="428">
        <v>1876686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1252</v>
      </c>
      <c r="AD17" s="405"/>
      <c r="AE17" s="405"/>
      <c r="AF17" s="405"/>
      <c r="AG17" s="406"/>
      <c r="AH17" s="404">
        <v>1254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599954</v>
      </c>
      <c r="BO17" s="429"/>
      <c r="BP17" s="429"/>
      <c r="BQ17" s="429"/>
      <c r="BR17" s="429"/>
      <c r="BS17" s="429"/>
      <c r="BT17" s="429"/>
      <c r="BU17" s="430"/>
      <c r="BV17" s="428">
        <v>551434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44.38</v>
      </c>
      <c r="M18" s="493"/>
      <c r="N18" s="493"/>
      <c r="O18" s="493"/>
      <c r="P18" s="493"/>
      <c r="Q18" s="493"/>
      <c r="R18" s="494"/>
      <c r="S18" s="494"/>
      <c r="T18" s="494"/>
      <c r="U18" s="494"/>
      <c r="V18" s="495"/>
      <c r="W18" s="509"/>
      <c r="X18" s="510"/>
      <c r="Y18" s="510"/>
      <c r="Z18" s="510"/>
      <c r="AA18" s="510"/>
      <c r="AB18" s="520"/>
      <c r="AC18" s="392">
        <v>57.9</v>
      </c>
      <c r="AD18" s="393"/>
      <c r="AE18" s="393"/>
      <c r="AF18" s="393"/>
      <c r="AG18" s="496"/>
      <c r="AH18" s="392">
        <v>55.1</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1781381</v>
      </c>
      <c r="BO18" s="429"/>
      <c r="BP18" s="429"/>
      <c r="BQ18" s="429"/>
      <c r="BR18" s="429"/>
      <c r="BS18" s="429"/>
      <c r="BT18" s="429"/>
      <c r="BU18" s="430"/>
      <c r="BV18" s="428">
        <v>1786730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102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2409929</v>
      </c>
      <c r="BO19" s="429"/>
      <c r="BP19" s="429"/>
      <c r="BQ19" s="429"/>
      <c r="BR19" s="429"/>
      <c r="BS19" s="429"/>
      <c r="BT19" s="429"/>
      <c r="BU19" s="430"/>
      <c r="BV19" s="428">
        <v>2403210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1608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3393631</v>
      </c>
      <c r="BO23" s="429"/>
      <c r="BP23" s="429"/>
      <c r="BQ23" s="429"/>
      <c r="BR23" s="429"/>
      <c r="BS23" s="429"/>
      <c r="BT23" s="429"/>
      <c r="BU23" s="430"/>
      <c r="BV23" s="428">
        <v>3530534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6490</v>
      </c>
      <c r="R24" s="405"/>
      <c r="S24" s="405"/>
      <c r="T24" s="405"/>
      <c r="U24" s="405"/>
      <c r="V24" s="406"/>
      <c r="W24" s="470"/>
      <c r="X24" s="461"/>
      <c r="Y24" s="462"/>
      <c r="Z24" s="401" t="s">
        <v>170</v>
      </c>
      <c r="AA24" s="402"/>
      <c r="AB24" s="402"/>
      <c r="AC24" s="402"/>
      <c r="AD24" s="402"/>
      <c r="AE24" s="402"/>
      <c r="AF24" s="402"/>
      <c r="AG24" s="403"/>
      <c r="AH24" s="404">
        <v>61</v>
      </c>
      <c r="AI24" s="405"/>
      <c r="AJ24" s="405"/>
      <c r="AK24" s="405"/>
      <c r="AL24" s="406"/>
      <c r="AM24" s="404">
        <v>181719</v>
      </c>
      <c r="AN24" s="405"/>
      <c r="AO24" s="405"/>
      <c r="AP24" s="405"/>
      <c r="AQ24" s="405"/>
      <c r="AR24" s="406"/>
      <c r="AS24" s="404">
        <v>2979</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3319669</v>
      </c>
      <c r="BO24" s="429"/>
      <c r="BP24" s="429"/>
      <c r="BQ24" s="429"/>
      <c r="BR24" s="429"/>
      <c r="BS24" s="429"/>
      <c r="BT24" s="429"/>
      <c r="BU24" s="430"/>
      <c r="BV24" s="428">
        <v>3454647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5180</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3634</v>
      </c>
      <c r="BO25" s="424"/>
      <c r="BP25" s="424"/>
      <c r="BQ25" s="424"/>
      <c r="BR25" s="424"/>
      <c r="BS25" s="424"/>
      <c r="BT25" s="424"/>
      <c r="BU25" s="425"/>
      <c r="BV25" s="423">
        <v>8341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4720</v>
      </c>
      <c r="R26" s="405"/>
      <c r="S26" s="405"/>
      <c r="T26" s="405"/>
      <c r="U26" s="405"/>
      <c r="V26" s="406"/>
      <c r="W26" s="470"/>
      <c r="X26" s="461"/>
      <c r="Y26" s="462"/>
      <c r="Z26" s="401" t="s">
        <v>176</v>
      </c>
      <c r="AA26" s="483"/>
      <c r="AB26" s="483"/>
      <c r="AC26" s="483"/>
      <c r="AD26" s="483"/>
      <c r="AE26" s="483"/>
      <c r="AF26" s="483"/>
      <c r="AG26" s="484"/>
      <c r="AH26" s="404">
        <v>3</v>
      </c>
      <c r="AI26" s="405"/>
      <c r="AJ26" s="405"/>
      <c r="AK26" s="405"/>
      <c r="AL26" s="406"/>
      <c r="AM26" s="404">
        <v>8859</v>
      </c>
      <c r="AN26" s="405"/>
      <c r="AO26" s="405"/>
      <c r="AP26" s="405"/>
      <c r="AQ26" s="405"/>
      <c r="AR26" s="406"/>
      <c r="AS26" s="404">
        <v>2953</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2600</v>
      </c>
      <c r="R27" s="405"/>
      <c r="S27" s="405"/>
      <c r="T27" s="405"/>
      <c r="U27" s="405"/>
      <c r="V27" s="406"/>
      <c r="W27" s="470"/>
      <c r="X27" s="461"/>
      <c r="Y27" s="462"/>
      <c r="Z27" s="401" t="s">
        <v>179</v>
      </c>
      <c r="AA27" s="402"/>
      <c r="AB27" s="402"/>
      <c r="AC27" s="402"/>
      <c r="AD27" s="402"/>
      <c r="AE27" s="402"/>
      <c r="AF27" s="402"/>
      <c r="AG27" s="403"/>
      <c r="AH27" s="404" t="s">
        <v>136</v>
      </c>
      <c r="AI27" s="405"/>
      <c r="AJ27" s="405"/>
      <c r="AK27" s="405"/>
      <c r="AL27" s="406"/>
      <c r="AM27" s="404" t="s">
        <v>127</v>
      </c>
      <c r="AN27" s="405"/>
      <c r="AO27" s="405"/>
      <c r="AP27" s="405"/>
      <c r="AQ27" s="405"/>
      <c r="AR27" s="406"/>
      <c r="AS27" s="404" t="s">
        <v>127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128</v>
      </c>
      <c r="BO27" s="432"/>
      <c r="BP27" s="432"/>
      <c r="BQ27" s="432"/>
      <c r="BR27" s="432"/>
      <c r="BS27" s="432"/>
      <c r="BT27" s="432"/>
      <c r="BU27" s="433"/>
      <c r="BV27" s="431" t="s">
        <v>181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1990</v>
      </c>
      <c r="R28" s="405"/>
      <c r="S28" s="405"/>
      <c r="T28" s="405"/>
      <c r="U28" s="405"/>
      <c r="V28" s="406"/>
      <c r="W28" s="470"/>
      <c r="X28" s="461"/>
      <c r="Y28" s="462"/>
      <c r="Z28" s="401" t="s">
        <v>183</v>
      </c>
      <c r="AA28" s="402"/>
      <c r="AB28" s="402"/>
      <c r="AC28" s="402"/>
      <c r="AD28" s="402"/>
      <c r="AE28" s="402"/>
      <c r="AF28" s="402"/>
      <c r="AG28" s="403"/>
      <c r="AH28" s="404" t="s">
        <v>127</v>
      </c>
      <c r="AI28" s="405"/>
      <c r="AJ28" s="405"/>
      <c r="AK28" s="405"/>
      <c r="AL28" s="406"/>
      <c r="AM28" s="404" t="s">
        <v>136</v>
      </c>
      <c r="AN28" s="405"/>
      <c r="AO28" s="405"/>
      <c r="AP28" s="405"/>
      <c r="AQ28" s="405"/>
      <c r="AR28" s="406"/>
      <c r="AS28" s="404" t="s">
        <v>136</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1781954</v>
      </c>
      <c r="BO28" s="424"/>
      <c r="BP28" s="424"/>
      <c r="BQ28" s="424"/>
      <c r="BR28" s="424"/>
      <c r="BS28" s="424"/>
      <c r="BT28" s="424"/>
      <c r="BU28" s="425"/>
      <c r="BV28" s="423">
        <v>1780167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8</v>
      </c>
      <c r="M29" s="405"/>
      <c r="N29" s="405"/>
      <c r="O29" s="405"/>
      <c r="P29" s="406"/>
      <c r="Q29" s="404">
        <v>1860</v>
      </c>
      <c r="R29" s="405"/>
      <c r="S29" s="405"/>
      <c r="T29" s="405"/>
      <c r="U29" s="405"/>
      <c r="V29" s="406"/>
      <c r="W29" s="471"/>
      <c r="X29" s="472"/>
      <c r="Y29" s="473"/>
      <c r="Z29" s="401" t="s">
        <v>186</v>
      </c>
      <c r="AA29" s="402"/>
      <c r="AB29" s="402"/>
      <c r="AC29" s="402"/>
      <c r="AD29" s="402"/>
      <c r="AE29" s="402"/>
      <c r="AF29" s="402"/>
      <c r="AG29" s="403"/>
      <c r="AH29" s="404">
        <v>61</v>
      </c>
      <c r="AI29" s="405"/>
      <c r="AJ29" s="405"/>
      <c r="AK29" s="405"/>
      <c r="AL29" s="406"/>
      <c r="AM29" s="404">
        <v>181719</v>
      </c>
      <c r="AN29" s="405"/>
      <c r="AO29" s="405"/>
      <c r="AP29" s="405"/>
      <c r="AQ29" s="405"/>
      <c r="AR29" s="406"/>
      <c r="AS29" s="404">
        <v>2979</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123547</v>
      </c>
      <c r="BO29" s="429"/>
      <c r="BP29" s="429"/>
      <c r="BQ29" s="429"/>
      <c r="BR29" s="429"/>
      <c r="BS29" s="429"/>
      <c r="BT29" s="429"/>
      <c r="BU29" s="430"/>
      <c r="BV29" s="428">
        <v>123503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93.8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380699</v>
      </c>
      <c r="BO30" s="432"/>
      <c r="BP30" s="432"/>
      <c r="BQ30" s="432"/>
      <c r="BR30" s="432"/>
      <c r="BS30" s="432"/>
      <c r="BT30" s="432"/>
      <c r="BU30" s="433"/>
      <c r="BV30" s="431">
        <v>406058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196</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新潟県市町村総合事務組合（一般会計）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特定地域生活排水処理事業特別会計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新潟県市町村総合事務組合（職員退職手当支給事業特別会計）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7</v>
      </c>
      <c r="BF36" s="387"/>
      <c r="BG36" s="386" t="str">
        <f>IF('各会計、関係団体の財政状況及び健全化判断比率'!B33="","",'各会計、関係団体の財政状況及び健全化判断比率'!B33)</f>
        <v>農業集落排水事業特別会計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新潟県市町村総合事務組合（消防団員等公務災害補償事業特別会計）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8</v>
      </c>
      <c r="BF37" s="387"/>
      <c r="BG37" s="386" t="str">
        <f>IF('各会計、関係団体の財政状況及び健全化判断比率'!B34="","",'各会計、関係団体の財政状況及び健全化判断比率'!B34)</f>
        <v>下水道事業特別会計</v>
      </c>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新潟県市町村総合事務組合（消防賞じゅつ金支給事業特別会計）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9</v>
      </c>
      <c r="BF38" s="387"/>
      <c r="BG38" s="386" t="str">
        <f>IF('各会計、関係団体の財政状況及び健全化判断比率'!B35="","",'各会計、関係団体の財政状況及び健全化判断比率'!B35)</f>
        <v>住宅用地造成事業特別会計</v>
      </c>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新潟県市町村総合事務組合（非常勤職員公務補償等特別会計）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新潟県市町村総合事務組合（交通災害共済事業特別会計）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新潟県後期高齢者医療広域連合（一般会計）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新潟県後期高齢者医療広域連合（後期高齢者医療特別会計）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寺泊老人ホーム組合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65Hpb75LBlAggCYDBLbCH+E/NBViDrzDqr2lNJcLDALwOeGicJ+xATqzysveo8ZU9z55qxL+oCxZuJc8Y9IdQ==" saltValue="qxipssj75oCBBiXOPz9b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565</v>
      </c>
      <c r="D34" s="1210"/>
      <c r="E34" s="1211"/>
      <c r="F34" s="32">
        <v>3.76</v>
      </c>
      <c r="G34" s="33">
        <v>6.52</v>
      </c>
      <c r="H34" s="33">
        <v>5.98</v>
      </c>
      <c r="I34" s="33">
        <v>6.07</v>
      </c>
      <c r="J34" s="34">
        <v>6.66</v>
      </c>
      <c r="K34" s="22"/>
      <c r="L34" s="22"/>
      <c r="M34" s="22"/>
      <c r="N34" s="22"/>
      <c r="O34" s="22"/>
      <c r="P34" s="22"/>
    </row>
    <row r="35" spans="1:16" ht="39" customHeight="1" x14ac:dyDescent="0.15">
      <c r="A35" s="22"/>
      <c r="B35" s="35"/>
      <c r="C35" s="1204" t="s">
        <v>566</v>
      </c>
      <c r="D35" s="1205"/>
      <c r="E35" s="1206"/>
      <c r="F35" s="36">
        <v>2.0099999999999998</v>
      </c>
      <c r="G35" s="37">
        <v>1.65</v>
      </c>
      <c r="H35" s="37">
        <v>2.61</v>
      </c>
      <c r="I35" s="37">
        <v>1.64</v>
      </c>
      <c r="J35" s="38">
        <v>2.02</v>
      </c>
      <c r="K35" s="22"/>
      <c r="L35" s="22"/>
      <c r="M35" s="22"/>
      <c r="N35" s="22"/>
      <c r="O35" s="22"/>
      <c r="P35" s="22"/>
    </row>
    <row r="36" spans="1:16" ht="39" customHeight="1" x14ac:dyDescent="0.15">
      <c r="A36" s="22"/>
      <c r="B36" s="35"/>
      <c r="C36" s="1204" t="s">
        <v>567</v>
      </c>
      <c r="D36" s="1205"/>
      <c r="E36" s="1206"/>
      <c r="F36" s="36">
        <v>0.27</v>
      </c>
      <c r="G36" s="37">
        <v>0.06</v>
      </c>
      <c r="H36" s="37">
        <v>0.43</v>
      </c>
      <c r="I36" s="37">
        <v>3.46</v>
      </c>
      <c r="J36" s="38">
        <v>1.94</v>
      </c>
      <c r="K36" s="22"/>
      <c r="L36" s="22"/>
      <c r="M36" s="22"/>
      <c r="N36" s="22"/>
      <c r="O36" s="22"/>
      <c r="P36" s="22"/>
    </row>
    <row r="37" spans="1:16" ht="39" customHeight="1" x14ac:dyDescent="0.15">
      <c r="A37" s="22"/>
      <c r="B37" s="35"/>
      <c r="C37" s="1204" t="s">
        <v>568</v>
      </c>
      <c r="D37" s="1205"/>
      <c r="E37" s="1206"/>
      <c r="F37" s="36">
        <v>0.62</v>
      </c>
      <c r="G37" s="37">
        <v>1.94</v>
      </c>
      <c r="H37" s="37">
        <v>1.66</v>
      </c>
      <c r="I37" s="37">
        <v>1.81</v>
      </c>
      <c r="J37" s="38">
        <v>0.87</v>
      </c>
      <c r="K37" s="22"/>
      <c r="L37" s="22"/>
      <c r="M37" s="22"/>
      <c r="N37" s="22"/>
      <c r="O37" s="22"/>
      <c r="P37" s="22"/>
    </row>
    <row r="38" spans="1:16" ht="39" customHeight="1" x14ac:dyDescent="0.15">
      <c r="A38" s="22"/>
      <c r="B38" s="35"/>
      <c r="C38" s="1204" t="s">
        <v>569</v>
      </c>
      <c r="D38" s="1205"/>
      <c r="E38" s="1206"/>
      <c r="F38" s="36">
        <v>0.34</v>
      </c>
      <c r="G38" s="37">
        <v>0.28000000000000003</v>
      </c>
      <c r="H38" s="37">
        <v>0.38</v>
      </c>
      <c r="I38" s="37">
        <v>0.31</v>
      </c>
      <c r="J38" s="38">
        <v>0.3</v>
      </c>
      <c r="K38" s="22"/>
      <c r="L38" s="22"/>
      <c r="M38" s="22"/>
      <c r="N38" s="22"/>
      <c r="O38" s="22"/>
      <c r="P38" s="22"/>
    </row>
    <row r="39" spans="1:16" ht="39" customHeight="1" x14ac:dyDescent="0.15">
      <c r="A39" s="22"/>
      <c r="B39" s="35"/>
      <c r="C39" s="1204" t="s">
        <v>570</v>
      </c>
      <c r="D39" s="1205"/>
      <c r="E39" s="1206"/>
      <c r="F39" s="36">
        <v>0.28999999999999998</v>
      </c>
      <c r="G39" s="37">
        <v>0.17</v>
      </c>
      <c r="H39" s="37">
        <v>0.15</v>
      </c>
      <c r="I39" s="37">
        <v>0.16</v>
      </c>
      <c r="J39" s="38">
        <v>0.24</v>
      </c>
      <c r="K39" s="22"/>
      <c r="L39" s="22"/>
      <c r="M39" s="22"/>
      <c r="N39" s="22"/>
      <c r="O39" s="22"/>
      <c r="P39" s="22"/>
    </row>
    <row r="40" spans="1:16" ht="39" customHeight="1" x14ac:dyDescent="0.15">
      <c r="A40" s="22"/>
      <c r="B40" s="35"/>
      <c r="C40" s="1204" t="s">
        <v>571</v>
      </c>
      <c r="D40" s="1205"/>
      <c r="E40" s="1206"/>
      <c r="F40" s="36">
        <v>0.44</v>
      </c>
      <c r="G40" s="37">
        <v>0.3</v>
      </c>
      <c r="H40" s="37">
        <v>0.2</v>
      </c>
      <c r="I40" s="37">
        <v>0.17</v>
      </c>
      <c r="J40" s="38">
        <v>0.16</v>
      </c>
      <c r="K40" s="22"/>
      <c r="L40" s="22"/>
      <c r="M40" s="22"/>
      <c r="N40" s="22"/>
      <c r="O40" s="22"/>
      <c r="P40" s="22"/>
    </row>
    <row r="41" spans="1:16" ht="39" customHeight="1" x14ac:dyDescent="0.15">
      <c r="A41" s="22"/>
      <c r="B41" s="35"/>
      <c r="C41" s="1204" t="s">
        <v>572</v>
      </c>
      <c r="D41" s="1205"/>
      <c r="E41" s="1206"/>
      <c r="F41" s="36">
        <v>0.03</v>
      </c>
      <c r="G41" s="37">
        <v>0.03</v>
      </c>
      <c r="H41" s="37">
        <v>0.04</v>
      </c>
      <c r="I41" s="37">
        <v>0.06</v>
      </c>
      <c r="J41" s="38">
        <v>0.05</v>
      </c>
      <c r="K41" s="22"/>
      <c r="L41" s="22"/>
      <c r="M41" s="22"/>
      <c r="N41" s="22"/>
      <c r="O41" s="22"/>
      <c r="P41" s="22"/>
    </row>
    <row r="42" spans="1:16" ht="39" customHeight="1" x14ac:dyDescent="0.15">
      <c r="A42" s="22"/>
      <c r="B42" s="39"/>
      <c r="C42" s="1204" t="s">
        <v>573</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574</v>
      </c>
      <c r="D43" s="1208"/>
      <c r="E43" s="1209"/>
      <c r="F43" s="41">
        <v>0.01</v>
      </c>
      <c r="G43" s="42">
        <v>0.01</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FjmGEKeOK232+wlFBAYSF2GEPIfA2k0rzk17KO+qEgIX+/b+Su+cXqWgNn7ViFqaP5m/9YqiHBJo4nOdC2FUA==" saltValue="p7oYfcaeAEGT+8jQLXNX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395</v>
      </c>
      <c r="L45" s="60">
        <v>365</v>
      </c>
      <c r="M45" s="60">
        <v>400</v>
      </c>
      <c r="N45" s="60">
        <v>400</v>
      </c>
      <c r="O45" s="61">
        <v>395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516</v>
      </c>
      <c r="L47" s="64" t="s">
        <v>516</v>
      </c>
      <c r="M47" s="64" t="s">
        <v>516</v>
      </c>
      <c r="N47" s="64" t="s">
        <v>516</v>
      </c>
      <c r="O47" s="65" t="s">
        <v>516</v>
      </c>
      <c r="P47" s="48"/>
      <c r="Q47" s="48"/>
      <c r="R47" s="48"/>
      <c r="S47" s="48"/>
      <c r="T47" s="48"/>
      <c r="U47" s="48"/>
    </row>
    <row r="48" spans="1:21" ht="30.75" customHeight="1" x14ac:dyDescent="0.15">
      <c r="A48" s="48"/>
      <c r="B48" s="1232"/>
      <c r="C48" s="1233"/>
      <c r="D48" s="62"/>
      <c r="E48" s="1214" t="s">
        <v>15</v>
      </c>
      <c r="F48" s="1214"/>
      <c r="G48" s="1214"/>
      <c r="H48" s="1214"/>
      <c r="I48" s="1214"/>
      <c r="J48" s="1215"/>
      <c r="K48" s="63">
        <v>144</v>
      </c>
      <c r="L48" s="64">
        <v>131</v>
      </c>
      <c r="M48" s="64">
        <v>165</v>
      </c>
      <c r="N48" s="64">
        <v>157</v>
      </c>
      <c r="O48" s="65">
        <v>155</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516</v>
      </c>
      <c r="L49" s="64" t="s">
        <v>516</v>
      </c>
      <c r="M49" s="64" t="s">
        <v>516</v>
      </c>
      <c r="N49" s="64" t="s">
        <v>516</v>
      </c>
      <c r="O49" s="65" t="s">
        <v>516</v>
      </c>
      <c r="P49" s="48"/>
      <c r="Q49" s="48"/>
      <c r="R49" s="48"/>
      <c r="S49" s="48"/>
      <c r="T49" s="48"/>
      <c r="U49" s="48"/>
    </row>
    <row r="50" spans="1:21" ht="30.75" customHeight="1" x14ac:dyDescent="0.15">
      <c r="A50" s="48"/>
      <c r="B50" s="1232"/>
      <c r="C50" s="1233"/>
      <c r="D50" s="62"/>
      <c r="E50" s="1214" t="s">
        <v>17</v>
      </c>
      <c r="F50" s="1214"/>
      <c r="G50" s="1214"/>
      <c r="H50" s="1214"/>
      <c r="I50" s="1214"/>
      <c r="J50" s="1215"/>
      <c r="K50" s="63">
        <v>7</v>
      </c>
      <c r="L50" s="64">
        <v>6</v>
      </c>
      <c r="M50" s="64">
        <v>6</v>
      </c>
      <c r="N50" s="64">
        <v>3</v>
      </c>
      <c r="O50" s="65">
        <v>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516</v>
      </c>
      <c r="L51" s="64" t="s">
        <v>516</v>
      </c>
      <c r="M51" s="64" t="s">
        <v>516</v>
      </c>
      <c r="N51" s="64" t="s">
        <v>516</v>
      </c>
      <c r="O51" s="65" t="s">
        <v>516</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427</v>
      </c>
      <c r="L52" s="64">
        <v>402</v>
      </c>
      <c r="M52" s="64">
        <v>423</v>
      </c>
      <c r="N52" s="64">
        <v>414</v>
      </c>
      <c r="O52" s="65">
        <v>392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119</v>
      </c>
      <c r="L53" s="69">
        <v>100</v>
      </c>
      <c r="M53" s="69">
        <v>148</v>
      </c>
      <c r="N53" s="69">
        <v>146</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0Gd0Mn0SOsc/Nbjs92n2p5kmC/xV39E51zp0yYvRu7rA0mnonVvIhBT7PmWB6glcWF5Di2c5TZzV9pwo7cuIw==" saltValue="0RRIsO4g1Ena4YDXQtju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0" t="s">
        <v>30</v>
      </c>
      <c r="C41" s="1251"/>
      <c r="D41" s="102"/>
      <c r="E41" s="1252" t="s">
        <v>31</v>
      </c>
      <c r="F41" s="1252"/>
      <c r="G41" s="1252"/>
      <c r="H41" s="1253"/>
      <c r="I41" s="103">
        <v>3746</v>
      </c>
      <c r="J41" s="104">
        <v>3634</v>
      </c>
      <c r="K41" s="104">
        <v>3619</v>
      </c>
      <c r="L41" s="104">
        <v>3531</v>
      </c>
      <c r="M41" s="105">
        <v>3394</v>
      </c>
    </row>
    <row r="42" spans="2:13" ht="27.75" customHeight="1" x14ac:dyDescent="0.15">
      <c r="B42" s="1240"/>
      <c r="C42" s="1241"/>
      <c r="D42" s="106"/>
      <c r="E42" s="1244" t="s">
        <v>32</v>
      </c>
      <c r="F42" s="1244"/>
      <c r="G42" s="1244"/>
      <c r="H42" s="1245"/>
      <c r="I42" s="107">
        <v>19</v>
      </c>
      <c r="J42" s="108">
        <v>13</v>
      </c>
      <c r="K42" s="108">
        <v>10</v>
      </c>
      <c r="L42" s="108">
        <v>8</v>
      </c>
      <c r="M42" s="109">
        <v>4</v>
      </c>
    </row>
    <row r="43" spans="2:13" ht="27.75" customHeight="1" x14ac:dyDescent="0.15">
      <c r="B43" s="1240"/>
      <c r="C43" s="1241"/>
      <c r="D43" s="106"/>
      <c r="E43" s="1244" t="s">
        <v>33</v>
      </c>
      <c r="F43" s="1244"/>
      <c r="G43" s="1244"/>
      <c r="H43" s="1245"/>
      <c r="I43" s="107">
        <v>1304</v>
      </c>
      <c r="J43" s="108">
        <v>1198</v>
      </c>
      <c r="K43" s="108">
        <v>1172</v>
      </c>
      <c r="L43" s="108">
        <v>1085</v>
      </c>
      <c r="M43" s="109">
        <v>1045</v>
      </c>
    </row>
    <row r="44" spans="2:13" ht="27.75" customHeight="1" x14ac:dyDescent="0.15">
      <c r="B44" s="1240"/>
      <c r="C44" s="1241"/>
      <c r="D44" s="106"/>
      <c r="E44" s="1244" t="s">
        <v>34</v>
      </c>
      <c r="F44" s="1244"/>
      <c r="G44" s="1244"/>
      <c r="H44" s="1245"/>
      <c r="I44" s="107">
        <v>0</v>
      </c>
      <c r="J44" s="108">
        <v>0</v>
      </c>
      <c r="K44" s="108">
        <v>0</v>
      </c>
      <c r="L44" s="108" t="s">
        <v>516</v>
      </c>
      <c r="M44" s="109" t="s">
        <v>516</v>
      </c>
    </row>
    <row r="45" spans="2:13" ht="27.75" customHeight="1" x14ac:dyDescent="0.15">
      <c r="B45" s="1240"/>
      <c r="C45" s="1241"/>
      <c r="D45" s="106"/>
      <c r="E45" s="1244" t="s">
        <v>35</v>
      </c>
      <c r="F45" s="1244"/>
      <c r="G45" s="1244"/>
      <c r="H45" s="1245"/>
      <c r="I45" s="107">
        <v>476</v>
      </c>
      <c r="J45" s="108">
        <v>478</v>
      </c>
      <c r="K45" s="108">
        <v>506</v>
      </c>
      <c r="L45" s="108">
        <v>448</v>
      </c>
      <c r="M45" s="109">
        <v>480</v>
      </c>
    </row>
    <row r="46" spans="2:13" ht="27.75" customHeight="1" x14ac:dyDescent="0.15">
      <c r="B46" s="1240"/>
      <c r="C46" s="1241"/>
      <c r="D46" s="110"/>
      <c r="E46" s="1244" t="s">
        <v>36</v>
      </c>
      <c r="F46" s="1244"/>
      <c r="G46" s="1244"/>
      <c r="H46" s="1245"/>
      <c r="I46" s="107" t="s">
        <v>516</v>
      </c>
      <c r="J46" s="108" t="s">
        <v>516</v>
      </c>
      <c r="K46" s="108" t="s">
        <v>516</v>
      </c>
      <c r="L46" s="108" t="s">
        <v>516</v>
      </c>
      <c r="M46" s="109" t="s">
        <v>516</v>
      </c>
    </row>
    <row r="47" spans="2:13" ht="27.75" customHeight="1" x14ac:dyDescent="0.15">
      <c r="B47" s="1240"/>
      <c r="C47" s="1241"/>
      <c r="D47" s="111"/>
      <c r="E47" s="1254" t="s">
        <v>37</v>
      </c>
      <c r="F47" s="1255"/>
      <c r="G47" s="1255"/>
      <c r="H47" s="1256"/>
      <c r="I47" s="107" t="s">
        <v>516</v>
      </c>
      <c r="J47" s="108" t="s">
        <v>516</v>
      </c>
      <c r="K47" s="108" t="s">
        <v>516</v>
      </c>
      <c r="L47" s="108" t="s">
        <v>516</v>
      </c>
      <c r="M47" s="109" t="s">
        <v>516</v>
      </c>
    </row>
    <row r="48" spans="2:13" ht="27.75" customHeight="1" x14ac:dyDescent="0.15">
      <c r="B48" s="1240"/>
      <c r="C48" s="1241"/>
      <c r="D48" s="106"/>
      <c r="E48" s="1244" t="s">
        <v>38</v>
      </c>
      <c r="F48" s="1244"/>
      <c r="G48" s="1244"/>
      <c r="H48" s="1245"/>
      <c r="I48" s="107" t="s">
        <v>516</v>
      </c>
      <c r="J48" s="108" t="s">
        <v>516</v>
      </c>
      <c r="K48" s="108" t="s">
        <v>516</v>
      </c>
      <c r="L48" s="108" t="s">
        <v>516</v>
      </c>
      <c r="M48" s="109" t="s">
        <v>516</v>
      </c>
    </row>
    <row r="49" spans="2:13" ht="27.75" customHeight="1" x14ac:dyDescent="0.15">
      <c r="B49" s="1242"/>
      <c r="C49" s="1243"/>
      <c r="D49" s="106"/>
      <c r="E49" s="1244" t="s">
        <v>39</v>
      </c>
      <c r="F49" s="1244"/>
      <c r="G49" s="1244"/>
      <c r="H49" s="1245"/>
      <c r="I49" s="107" t="s">
        <v>516</v>
      </c>
      <c r="J49" s="108" t="s">
        <v>516</v>
      </c>
      <c r="K49" s="108" t="s">
        <v>516</v>
      </c>
      <c r="L49" s="108" t="s">
        <v>516</v>
      </c>
      <c r="M49" s="109" t="s">
        <v>516</v>
      </c>
    </row>
    <row r="50" spans="2:13" ht="27.75" customHeight="1" x14ac:dyDescent="0.15">
      <c r="B50" s="1238" t="s">
        <v>40</v>
      </c>
      <c r="C50" s="1239"/>
      <c r="D50" s="112"/>
      <c r="E50" s="1244" t="s">
        <v>41</v>
      </c>
      <c r="F50" s="1244"/>
      <c r="G50" s="1244"/>
      <c r="H50" s="1245"/>
      <c r="I50" s="107">
        <v>2347</v>
      </c>
      <c r="J50" s="108">
        <v>2311</v>
      </c>
      <c r="K50" s="108">
        <v>2276</v>
      </c>
      <c r="L50" s="108">
        <v>2310</v>
      </c>
      <c r="M50" s="109">
        <v>2286</v>
      </c>
    </row>
    <row r="51" spans="2:13" ht="27.75" customHeight="1" x14ac:dyDescent="0.15">
      <c r="B51" s="1240"/>
      <c r="C51" s="1241"/>
      <c r="D51" s="106"/>
      <c r="E51" s="1244" t="s">
        <v>42</v>
      </c>
      <c r="F51" s="1244"/>
      <c r="G51" s="1244"/>
      <c r="H51" s="1245"/>
      <c r="I51" s="107" t="s">
        <v>516</v>
      </c>
      <c r="J51" s="108" t="s">
        <v>516</v>
      </c>
      <c r="K51" s="108" t="s">
        <v>516</v>
      </c>
      <c r="L51" s="108" t="s">
        <v>516</v>
      </c>
      <c r="M51" s="109" t="s">
        <v>516</v>
      </c>
    </row>
    <row r="52" spans="2:13" ht="27.75" customHeight="1" x14ac:dyDescent="0.15">
      <c r="B52" s="1242"/>
      <c r="C52" s="1243"/>
      <c r="D52" s="106"/>
      <c r="E52" s="1244" t="s">
        <v>43</v>
      </c>
      <c r="F52" s="1244"/>
      <c r="G52" s="1244"/>
      <c r="H52" s="1245"/>
      <c r="I52" s="107">
        <v>4075</v>
      </c>
      <c r="J52" s="108">
        <v>3832</v>
      </c>
      <c r="K52" s="108">
        <v>3817</v>
      </c>
      <c r="L52" s="108">
        <v>3626</v>
      </c>
      <c r="M52" s="109">
        <v>3446</v>
      </c>
    </row>
    <row r="53" spans="2:13" ht="27.75" customHeight="1" thickBot="1" x14ac:dyDescent="0.2">
      <c r="B53" s="1246" t="s">
        <v>44</v>
      </c>
      <c r="C53" s="1247"/>
      <c r="D53" s="113"/>
      <c r="E53" s="1248" t="s">
        <v>45</v>
      </c>
      <c r="F53" s="1248"/>
      <c r="G53" s="1248"/>
      <c r="H53" s="1249"/>
      <c r="I53" s="114">
        <v>-876</v>
      </c>
      <c r="J53" s="115">
        <v>-819</v>
      </c>
      <c r="K53" s="115">
        <v>-786</v>
      </c>
      <c r="L53" s="115">
        <v>-864</v>
      </c>
      <c r="M53" s="116">
        <v>-809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wVh5iuvTyYeNgzzF7QEI7/nJ4VfQHIpioP8Zq5GPqw99LQES+IrbaZXpCs49uZoGkTIOVgwgxYJenhz/OBOIQ==" saltValue="wOz2WuVhNnk87zDBwlF7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5" t="s">
        <v>48</v>
      </c>
      <c r="D55" s="1265"/>
      <c r="E55" s="1266"/>
      <c r="F55" s="128">
        <v>1778</v>
      </c>
      <c r="G55" s="128">
        <v>1780</v>
      </c>
      <c r="H55" s="129">
        <v>1782</v>
      </c>
    </row>
    <row r="56" spans="2:8" ht="52.5" customHeight="1" x14ac:dyDescent="0.15">
      <c r="B56" s="130"/>
      <c r="C56" s="1267" t="s">
        <v>49</v>
      </c>
      <c r="D56" s="1267"/>
      <c r="E56" s="1268"/>
      <c r="F56" s="131">
        <v>82</v>
      </c>
      <c r="G56" s="131">
        <v>124</v>
      </c>
      <c r="H56" s="132">
        <v>124</v>
      </c>
    </row>
    <row r="57" spans="2:8" ht="53.25" customHeight="1" x14ac:dyDescent="0.15">
      <c r="B57" s="130"/>
      <c r="C57" s="1269" t="s">
        <v>50</v>
      </c>
      <c r="D57" s="1269"/>
      <c r="E57" s="1270"/>
      <c r="F57" s="133">
        <v>415</v>
      </c>
      <c r="G57" s="133">
        <v>406</v>
      </c>
      <c r="H57" s="134">
        <v>381</v>
      </c>
    </row>
    <row r="58" spans="2:8" ht="45.75" customHeight="1" x14ac:dyDescent="0.15">
      <c r="B58" s="135"/>
      <c r="C58" s="1257" t="s">
        <v>581</v>
      </c>
      <c r="D58" s="1258"/>
      <c r="E58" s="1259"/>
      <c r="F58" s="136">
        <v>164</v>
      </c>
      <c r="G58" s="136">
        <v>164</v>
      </c>
      <c r="H58" s="137">
        <v>164</v>
      </c>
    </row>
    <row r="59" spans="2:8" ht="45.75" customHeight="1" x14ac:dyDescent="0.15">
      <c r="B59" s="135"/>
      <c r="C59" s="1257" t="s">
        <v>582</v>
      </c>
      <c r="D59" s="1258"/>
      <c r="E59" s="1259"/>
      <c r="F59" s="136">
        <v>110</v>
      </c>
      <c r="G59" s="136">
        <v>110</v>
      </c>
      <c r="H59" s="137">
        <v>100</v>
      </c>
    </row>
    <row r="60" spans="2:8" ht="45.75" customHeight="1" x14ac:dyDescent="0.15">
      <c r="B60" s="135"/>
      <c r="C60" s="1257" t="s">
        <v>583</v>
      </c>
      <c r="D60" s="1258"/>
      <c r="E60" s="1259"/>
      <c r="F60" s="136">
        <v>92</v>
      </c>
      <c r="G60" s="136">
        <v>80</v>
      </c>
      <c r="H60" s="137">
        <v>66</v>
      </c>
    </row>
    <row r="61" spans="2:8" ht="45.75" customHeight="1" x14ac:dyDescent="0.15">
      <c r="B61" s="135"/>
      <c r="C61" s="1257" t="s">
        <v>584</v>
      </c>
      <c r="D61" s="1258"/>
      <c r="E61" s="1259"/>
      <c r="F61" s="136">
        <v>21</v>
      </c>
      <c r="G61" s="136">
        <v>24</v>
      </c>
      <c r="H61" s="137">
        <v>20</v>
      </c>
    </row>
    <row r="62" spans="2:8" ht="45.75" customHeight="1" thickBot="1" x14ac:dyDescent="0.2">
      <c r="B62" s="138"/>
      <c r="C62" s="1260" t="s">
        <v>585</v>
      </c>
      <c r="D62" s="1261"/>
      <c r="E62" s="1262"/>
      <c r="F62" s="139">
        <v>14</v>
      </c>
      <c r="G62" s="139">
        <v>14</v>
      </c>
      <c r="H62" s="140">
        <v>14</v>
      </c>
    </row>
    <row r="63" spans="2:8" ht="52.5" customHeight="1" thickBot="1" x14ac:dyDescent="0.2">
      <c r="B63" s="141"/>
      <c r="C63" s="1263" t="s">
        <v>51</v>
      </c>
      <c r="D63" s="1263"/>
      <c r="E63" s="1264"/>
      <c r="F63" s="142">
        <v>2276</v>
      </c>
      <c r="G63" s="142">
        <v>2310</v>
      </c>
      <c r="H63" s="143">
        <v>2286</v>
      </c>
    </row>
    <row r="64" spans="2:8" ht="15" customHeight="1" x14ac:dyDescent="0.15"/>
  </sheetData>
  <sheetProtection algorithmName="SHA-512" hashValue="TL27jmyU1myasqM4FJKxyDdy+f3SmKPo8OGJvJxm0M/aN8xiLTCAGnT4PfJnjMogVB6F5PlLJs1UVsiLwh6WxA==" saltValue="2fM+9TL27dWJBvf/xsXc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177689</v>
      </c>
      <c r="E3" s="162"/>
      <c r="F3" s="163">
        <v>245039</v>
      </c>
      <c r="G3" s="164"/>
      <c r="H3" s="165"/>
    </row>
    <row r="4" spans="1:8" x14ac:dyDescent="0.15">
      <c r="A4" s="166"/>
      <c r="B4" s="167"/>
      <c r="C4" s="168"/>
      <c r="D4" s="169">
        <v>106285</v>
      </c>
      <c r="E4" s="170"/>
      <c r="F4" s="171">
        <v>108922</v>
      </c>
      <c r="G4" s="172"/>
      <c r="H4" s="173"/>
    </row>
    <row r="5" spans="1:8" x14ac:dyDescent="0.15">
      <c r="A5" s="154" t="s">
        <v>550</v>
      </c>
      <c r="B5" s="159"/>
      <c r="C5" s="160"/>
      <c r="D5" s="161">
        <v>166333</v>
      </c>
      <c r="E5" s="162"/>
      <c r="F5" s="163">
        <v>237994</v>
      </c>
      <c r="G5" s="164"/>
      <c r="H5" s="165"/>
    </row>
    <row r="6" spans="1:8" x14ac:dyDescent="0.15">
      <c r="A6" s="166"/>
      <c r="B6" s="167"/>
      <c r="C6" s="168"/>
      <c r="D6" s="169">
        <v>59233</v>
      </c>
      <c r="E6" s="170"/>
      <c r="F6" s="171">
        <v>110361</v>
      </c>
      <c r="G6" s="172"/>
      <c r="H6" s="173"/>
    </row>
    <row r="7" spans="1:8" x14ac:dyDescent="0.15">
      <c r="A7" s="154" t="s">
        <v>551</v>
      </c>
      <c r="B7" s="159"/>
      <c r="C7" s="160"/>
      <c r="D7" s="161">
        <v>206954</v>
      </c>
      <c r="E7" s="162"/>
      <c r="F7" s="163">
        <v>267911</v>
      </c>
      <c r="G7" s="164"/>
      <c r="H7" s="165"/>
    </row>
    <row r="8" spans="1:8" x14ac:dyDescent="0.15">
      <c r="A8" s="166"/>
      <c r="B8" s="167"/>
      <c r="C8" s="168"/>
      <c r="D8" s="169">
        <v>60061</v>
      </c>
      <c r="E8" s="170"/>
      <c r="F8" s="171">
        <v>106425</v>
      </c>
      <c r="G8" s="172"/>
      <c r="H8" s="173"/>
    </row>
    <row r="9" spans="1:8" x14ac:dyDescent="0.15">
      <c r="A9" s="154" t="s">
        <v>552</v>
      </c>
      <c r="B9" s="159"/>
      <c r="C9" s="160"/>
      <c r="D9" s="161">
        <v>110757</v>
      </c>
      <c r="E9" s="162"/>
      <c r="F9" s="163">
        <v>228215</v>
      </c>
      <c r="G9" s="164"/>
      <c r="H9" s="165"/>
    </row>
    <row r="10" spans="1:8" x14ac:dyDescent="0.15">
      <c r="A10" s="166"/>
      <c r="B10" s="167"/>
      <c r="C10" s="168"/>
      <c r="D10" s="169">
        <v>32537</v>
      </c>
      <c r="E10" s="170"/>
      <c r="F10" s="171">
        <v>117571</v>
      </c>
      <c r="G10" s="172"/>
      <c r="H10" s="173"/>
    </row>
    <row r="11" spans="1:8" x14ac:dyDescent="0.15">
      <c r="A11" s="154" t="s">
        <v>553</v>
      </c>
      <c r="B11" s="159"/>
      <c r="C11" s="160"/>
      <c r="D11" s="161">
        <v>104150</v>
      </c>
      <c r="E11" s="162"/>
      <c r="F11" s="163">
        <v>264232</v>
      </c>
      <c r="G11" s="164"/>
      <c r="H11" s="165"/>
    </row>
    <row r="12" spans="1:8" x14ac:dyDescent="0.15">
      <c r="A12" s="166"/>
      <c r="B12" s="167"/>
      <c r="C12" s="174"/>
      <c r="D12" s="169">
        <v>43085</v>
      </c>
      <c r="E12" s="170"/>
      <c r="F12" s="171">
        <v>133959</v>
      </c>
      <c r="G12" s="172"/>
      <c r="H12" s="173"/>
    </row>
    <row r="13" spans="1:8" x14ac:dyDescent="0.15">
      <c r="A13" s="154"/>
      <c r="B13" s="159"/>
      <c r="C13" s="175"/>
      <c r="D13" s="176">
        <v>153177</v>
      </c>
      <c r="E13" s="177"/>
      <c r="F13" s="178">
        <v>248678</v>
      </c>
      <c r="G13" s="179"/>
      <c r="H13" s="165"/>
    </row>
    <row r="14" spans="1:8" x14ac:dyDescent="0.15">
      <c r="A14" s="166"/>
      <c r="B14" s="167"/>
      <c r="C14" s="168"/>
      <c r="D14" s="169">
        <v>60240</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3.76</v>
      </c>
      <c r="C19" s="180">
        <f>ROUND(VALUE(SUBSTITUTE(実質収支比率等に係る経年分析!G$48,"▲","-")),2)</f>
        <v>6.53</v>
      </c>
      <c r="D19" s="180">
        <f>ROUND(VALUE(SUBSTITUTE(実質収支比率等に係る経年分析!H$48,"▲","-")),2)</f>
        <v>5.99</v>
      </c>
      <c r="E19" s="180">
        <f>ROUND(VALUE(SUBSTITUTE(実質収支比率等に係る経年分析!I$48,"▲","-")),2)</f>
        <v>6.07</v>
      </c>
      <c r="F19" s="180">
        <f>ROUND(VALUE(SUBSTITUTE(実質収支比率等に係る経年分析!J$48,"▲","-")),2)</f>
        <v>6.66</v>
      </c>
    </row>
    <row r="20" spans="1:11" x14ac:dyDescent="0.15">
      <c r="A20" s="180" t="s">
        <v>55</v>
      </c>
      <c r="B20" s="180">
        <f>ROUND(VALUE(SUBSTITUTE(実質収支比率等に係る経年分析!F$47,"▲","-")),2)</f>
        <v>92.74</v>
      </c>
      <c r="C20" s="180">
        <f>ROUND(VALUE(SUBSTITUTE(実質収支比率等に係る経年分析!G$47,"▲","-")),2)</f>
        <v>94.47</v>
      </c>
      <c r="D20" s="180">
        <f>ROUND(VALUE(SUBSTITUTE(実質収支比率等に係る経年分析!H$47,"▲","-")),2)</f>
        <v>85.35</v>
      </c>
      <c r="E20" s="180">
        <f>ROUND(VALUE(SUBSTITUTE(実質収支比率等に係る経年分析!I$47,"▲","-")),2)</f>
        <v>85.91</v>
      </c>
      <c r="F20" s="180">
        <f>ROUND(VALUE(SUBSTITUTE(実質収支比率等に係る経年分析!J$47,"▲","-")),2)</f>
        <v>86.61</v>
      </c>
    </row>
    <row r="21" spans="1:11" x14ac:dyDescent="0.15">
      <c r="A21" s="180" t="s">
        <v>56</v>
      </c>
      <c r="B21" s="180">
        <f>IF(ISNUMBER(VALUE(SUBSTITUTE(実質収支比率等に係る経年分析!F$49,"▲","-"))),ROUND(VALUE(SUBSTITUTE(実質収支比率等に係る経年分析!F$49,"▲","-")),2),NA())</f>
        <v>-4.8499999999999996</v>
      </c>
      <c r="C21" s="180">
        <f>IF(ISNUMBER(VALUE(SUBSTITUTE(実質収支比率等に係る経年分析!G$49,"▲","-"))),ROUND(VALUE(SUBSTITUTE(実質収支比率等に係る経年分析!G$49,"▲","-")),2),NA())</f>
        <v>1.41</v>
      </c>
      <c r="D21" s="180">
        <f>IF(ISNUMBER(VALUE(SUBSTITUTE(実質収支比率等に係る経年分析!H$49,"▲","-"))),ROUND(VALUE(SUBSTITUTE(実質収支比率等に係る経年分析!H$49,"▲","-")),2),NA())</f>
        <v>-10.44</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特定地域生活排水処理事業特別会計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住宅用地造成事業特別会計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1.94</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427</v>
      </c>
      <c r="E42" s="182"/>
      <c r="F42" s="182"/>
      <c r="G42" s="182">
        <f>'実質公債費比率（分子）の構造'!L$52</f>
        <v>402</v>
      </c>
      <c r="H42" s="182"/>
      <c r="I42" s="182"/>
      <c r="J42" s="182">
        <f>'実質公債費比率（分子）の構造'!M$52</f>
        <v>423</v>
      </c>
      <c r="K42" s="182"/>
      <c r="L42" s="182"/>
      <c r="M42" s="182">
        <f>'実質公債費比率（分子）の構造'!N$52</f>
        <v>414</v>
      </c>
      <c r="N42" s="182"/>
      <c r="O42" s="182"/>
      <c r="P42" s="182">
        <f>'実質公債費比率（分子）の構造'!O$52</f>
        <v>392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6</v>
      </c>
      <c r="F44" s="182"/>
      <c r="G44" s="182"/>
      <c r="H44" s="182">
        <f>'実質公債費比率（分子）の構造'!M$50</f>
        <v>6</v>
      </c>
      <c r="I44" s="182"/>
      <c r="J44" s="182"/>
      <c r="K44" s="182">
        <f>'実質公債費比率（分子）の構造'!N$50</f>
        <v>3</v>
      </c>
      <c r="L44" s="182"/>
      <c r="M44" s="182"/>
      <c r="N44" s="182">
        <f>'実質公債費比率（分子）の構造'!O$50</f>
        <v>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144</v>
      </c>
      <c r="C46" s="182"/>
      <c r="D46" s="182"/>
      <c r="E46" s="182">
        <f>'実質公債費比率（分子）の構造'!L$48</f>
        <v>131</v>
      </c>
      <c r="F46" s="182"/>
      <c r="G46" s="182"/>
      <c r="H46" s="182">
        <f>'実質公債費比率（分子）の構造'!M$48</f>
        <v>165</v>
      </c>
      <c r="I46" s="182"/>
      <c r="J46" s="182"/>
      <c r="K46" s="182">
        <f>'実質公債費比率（分子）の構造'!N$48</f>
        <v>157</v>
      </c>
      <c r="L46" s="182"/>
      <c r="M46" s="182"/>
      <c r="N46" s="182">
        <f>'実質公債費比率（分子）の構造'!O$48</f>
        <v>155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395</v>
      </c>
      <c r="C49" s="182"/>
      <c r="D49" s="182"/>
      <c r="E49" s="182">
        <f>'実質公債費比率（分子）の構造'!L$45</f>
        <v>365</v>
      </c>
      <c r="F49" s="182"/>
      <c r="G49" s="182"/>
      <c r="H49" s="182">
        <f>'実質公債費比率（分子）の構造'!M$45</f>
        <v>400</v>
      </c>
      <c r="I49" s="182"/>
      <c r="J49" s="182"/>
      <c r="K49" s="182">
        <f>'実質公債費比率（分子）の構造'!N$45</f>
        <v>400</v>
      </c>
      <c r="L49" s="182"/>
      <c r="M49" s="182"/>
      <c r="N49" s="182">
        <f>'実質公債費比率（分子）の構造'!O$45</f>
        <v>395</v>
      </c>
      <c r="O49" s="182"/>
      <c r="P49" s="182"/>
    </row>
    <row r="50" spans="1:16" x14ac:dyDescent="0.15">
      <c r="A50" s="182" t="s">
        <v>71</v>
      </c>
      <c r="B50" s="182" t="e">
        <f>NA()</f>
        <v>#N/A</v>
      </c>
      <c r="C50" s="182">
        <f>IF(ISNUMBER('実質公債費比率（分子）の構造'!K$53),'実質公債費比率（分子）の構造'!K$53,NA())</f>
        <v>119</v>
      </c>
      <c r="D50" s="182" t="e">
        <f>NA()</f>
        <v>#N/A</v>
      </c>
      <c r="E50" s="182" t="e">
        <f>NA()</f>
        <v>#N/A</v>
      </c>
      <c r="F50" s="182">
        <f>IF(ISNUMBER('実質公債費比率（分子）の構造'!L$53),'実質公債費比率（分子）の構造'!L$53,NA())</f>
        <v>100</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161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4075</v>
      </c>
      <c r="E56" s="181"/>
      <c r="F56" s="181"/>
      <c r="G56" s="181">
        <f>'将来負担比率（分子）の構造'!J$52</f>
        <v>3832</v>
      </c>
      <c r="H56" s="181"/>
      <c r="I56" s="181"/>
      <c r="J56" s="181">
        <f>'将来負担比率（分子）の構造'!K$52</f>
        <v>3817</v>
      </c>
      <c r="K56" s="181"/>
      <c r="L56" s="181"/>
      <c r="M56" s="181">
        <f>'将来負担比率（分子）の構造'!L$52</f>
        <v>3626</v>
      </c>
      <c r="N56" s="181"/>
      <c r="O56" s="181"/>
      <c r="P56" s="181">
        <f>'将来負担比率（分子）の構造'!M$52</f>
        <v>3446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2347</v>
      </c>
      <c r="E58" s="181"/>
      <c r="F58" s="181"/>
      <c r="G58" s="181">
        <f>'将来負担比率（分子）の構造'!J$50</f>
        <v>2311</v>
      </c>
      <c r="H58" s="181"/>
      <c r="I58" s="181"/>
      <c r="J58" s="181">
        <f>'将来負担比率（分子）の構造'!K$50</f>
        <v>2276</v>
      </c>
      <c r="K58" s="181"/>
      <c r="L58" s="181"/>
      <c r="M58" s="181">
        <f>'将来負担比率（分子）の構造'!L$50</f>
        <v>2310</v>
      </c>
      <c r="N58" s="181"/>
      <c r="O58" s="181"/>
      <c r="P58" s="181">
        <f>'将来負担比率（分子）の構造'!M$50</f>
        <v>2286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476</v>
      </c>
      <c r="C62" s="181"/>
      <c r="D62" s="181"/>
      <c r="E62" s="181">
        <f>'将来負担比率（分子）の構造'!J$45</f>
        <v>478</v>
      </c>
      <c r="F62" s="181"/>
      <c r="G62" s="181"/>
      <c r="H62" s="181">
        <f>'将来負担比率（分子）の構造'!K$45</f>
        <v>506</v>
      </c>
      <c r="I62" s="181"/>
      <c r="J62" s="181"/>
      <c r="K62" s="181">
        <f>'将来負担比率（分子）の構造'!L$45</f>
        <v>448</v>
      </c>
      <c r="L62" s="181"/>
      <c r="M62" s="181"/>
      <c r="N62" s="181">
        <f>'将来負担比率（分子）の構造'!M$45</f>
        <v>480</v>
      </c>
      <c r="O62" s="181"/>
      <c r="P62" s="181"/>
    </row>
    <row r="63" spans="1:16" x14ac:dyDescent="0.15">
      <c r="A63" s="181" t="s">
        <v>34</v>
      </c>
      <c r="B63" s="181">
        <f>'将来負担比率（分子）の構造'!I$44</f>
        <v>0</v>
      </c>
      <c r="C63" s="181"/>
      <c r="D63" s="181"/>
      <c r="E63" s="181">
        <f>'将来負担比率（分子）の構造'!J$44</f>
        <v>0</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1304</v>
      </c>
      <c r="C64" s="181"/>
      <c r="D64" s="181"/>
      <c r="E64" s="181">
        <f>'将来負担比率（分子）の構造'!J$43</f>
        <v>1198</v>
      </c>
      <c r="F64" s="181"/>
      <c r="G64" s="181"/>
      <c r="H64" s="181">
        <f>'将来負担比率（分子）の構造'!K$43</f>
        <v>1172</v>
      </c>
      <c r="I64" s="181"/>
      <c r="J64" s="181"/>
      <c r="K64" s="181">
        <f>'将来負担比率（分子）の構造'!L$43</f>
        <v>1085</v>
      </c>
      <c r="L64" s="181"/>
      <c r="M64" s="181"/>
      <c r="N64" s="181">
        <f>'将来負担比率（分子）の構造'!M$43</f>
        <v>1045</v>
      </c>
      <c r="O64" s="181"/>
      <c r="P64" s="181"/>
    </row>
    <row r="65" spans="1:16" x14ac:dyDescent="0.15">
      <c r="A65" s="181" t="s">
        <v>32</v>
      </c>
      <c r="B65" s="181">
        <f>'将来負担比率（分子）の構造'!I$42</f>
        <v>19</v>
      </c>
      <c r="C65" s="181"/>
      <c r="D65" s="181"/>
      <c r="E65" s="181">
        <f>'将来負担比率（分子）の構造'!J$42</f>
        <v>13</v>
      </c>
      <c r="F65" s="181"/>
      <c r="G65" s="181"/>
      <c r="H65" s="181">
        <f>'将来負担比率（分子）の構造'!K$42</f>
        <v>10</v>
      </c>
      <c r="I65" s="181"/>
      <c r="J65" s="181"/>
      <c r="K65" s="181">
        <f>'将来負担比率（分子）の構造'!L$42</f>
        <v>8</v>
      </c>
      <c r="L65" s="181"/>
      <c r="M65" s="181"/>
      <c r="N65" s="181">
        <f>'将来負担比率（分子）の構造'!M$42</f>
        <v>4</v>
      </c>
      <c r="O65" s="181"/>
      <c r="P65" s="181"/>
    </row>
    <row r="66" spans="1:16" x14ac:dyDescent="0.15">
      <c r="A66" s="181" t="s">
        <v>31</v>
      </c>
      <c r="B66" s="181">
        <f>'将来負担比率（分子）の構造'!I$41</f>
        <v>3746</v>
      </c>
      <c r="C66" s="181"/>
      <c r="D66" s="181"/>
      <c r="E66" s="181">
        <f>'将来負担比率（分子）の構造'!J$41</f>
        <v>3634</v>
      </c>
      <c r="F66" s="181"/>
      <c r="G66" s="181"/>
      <c r="H66" s="181">
        <f>'将来負担比率（分子）の構造'!K$41</f>
        <v>3619</v>
      </c>
      <c r="I66" s="181"/>
      <c r="J66" s="181"/>
      <c r="K66" s="181">
        <f>'将来負担比率（分子）の構造'!L$41</f>
        <v>3531</v>
      </c>
      <c r="L66" s="181"/>
      <c r="M66" s="181"/>
      <c r="N66" s="181">
        <f>'将来負担比率（分子）の構造'!M$41</f>
        <v>3394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1778</v>
      </c>
      <c r="C72" s="185">
        <f>基金残高に係る経年分析!G55</f>
        <v>1780</v>
      </c>
      <c r="D72" s="185">
        <f>基金残高に係る経年分析!H55</f>
        <v>1782</v>
      </c>
    </row>
    <row r="73" spans="1:16" x14ac:dyDescent="0.15">
      <c r="A73" s="184" t="s">
        <v>78</v>
      </c>
      <c r="B73" s="185">
        <f>基金残高に係る経年分析!F56</f>
        <v>82</v>
      </c>
      <c r="C73" s="185">
        <f>基金残高に係る経年分析!G56</f>
        <v>124</v>
      </c>
      <c r="D73" s="185">
        <f>基金残高に係る経年分析!H56</f>
        <v>124</v>
      </c>
    </row>
    <row r="74" spans="1:16" x14ac:dyDescent="0.15">
      <c r="A74" s="184" t="s">
        <v>79</v>
      </c>
      <c r="B74" s="185">
        <f>基金残高に係る経年分析!F57</f>
        <v>415</v>
      </c>
      <c r="C74" s="185">
        <f>基金残高に係る経年分析!G57</f>
        <v>406</v>
      </c>
      <c r="D74" s="185">
        <f>基金残高に係る経年分析!H57</f>
        <v>381</v>
      </c>
    </row>
  </sheetData>
  <sheetProtection algorithmName="SHA-512" hashValue="JJuBr8XowtbixCqURxhix+CyvQofZSLmags6Q1cAgLpPeCs6Eg6Y+BbWK9R6lVL6CkC/OZNRL8lAubvenwRMrg==" saltValue="LJi1XeFA9uUFOyqMyzub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475822</v>
      </c>
      <c r="S5" s="696"/>
      <c r="T5" s="696"/>
      <c r="U5" s="696"/>
      <c r="V5" s="696"/>
      <c r="W5" s="696"/>
      <c r="X5" s="696"/>
      <c r="Y5" s="739"/>
      <c r="Z5" s="757">
        <v>13.7</v>
      </c>
      <c r="AA5" s="757"/>
      <c r="AB5" s="757"/>
      <c r="AC5" s="757"/>
      <c r="AD5" s="758">
        <v>475822</v>
      </c>
      <c r="AE5" s="758"/>
      <c r="AF5" s="758"/>
      <c r="AG5" s="758"/>
      <c r="AH5" s="758"/>
      <c r="AI5" s="758"/>
      <c r="AJ5" s="758"/>
      <c r="AK5" s="758"/>
      <c r="AL5" s="740">
        <v>23.7</v>
      </c>
      <c r="AM5" s="713"/>
      <c r="AN5" s="713"/>
      <c r="AO5" s="741"/>
      <c r="AP5" s="708" t="s">
        <v>227</v>
      </c>
      <c r="AQ5" s="709"/>
      <c r="AR5" s="709"/>
      <c r="AS5" s="709"/>
      <c r="AT5" s="709"/>
      <c r="AU5" s="709"/>
      <c r="AV5" s="709"/>
      <c r="AW5" s="709"/>
      <c r="AX5" s="709"/>
      <c r="AY5" s="709"/>
      <c r="AZ5" s="709"/>
      <c r="BA5" s="709"/>
      <c r="BB5" s="709"/>
      <c r="BC5" s="709"/>
      <c r="BD5" s="709"/>
      <c r="BE5" s="709"/>
      <c r="BF5" s="710"/>
      <c r="BG5" s="640">
        <v>475822</v>
      </c>
      <c r="BH5" s="641"/>
      <c r="BI5" s="641"/>
      <c r="BJ5" s="641"/>
      <c r="BK5" s="641"/>
      <c r="BL5" s="641"/>
      <c r="BM5" s="641"/>
      <c r="BN5" s="642"/>
      <c r="BO5" s="677">
        <v>100</v>
      </c>
      <c r="BP5" s="677"/>
      <c r="BQ5" s="677"/>
      <c r="BR5" s="677"/>
      <c r="BS5" s="678">
        <v>2816</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33012</v>
      </c>
      <c r="S6" s="641"/>
      <c r="T6" s="641"/>
      <c r="U6" s="641"/>
      <c r="V6" s="641"/>
      <c r="W6" s="641"/>
      <c r="X6" s="641"/>
      <c r="Y6" s="642"/>
      <c r="Z6" s="677">
        <v>1</v>
      </c>
      <c r="AA6" s="677"/>
      <c r="AB6" s="677"/>
      <c r="AC6" s="677"/>
      <c r="AD6" s="678">
        <v>33012</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475822</v>
      </c>
      <c r="BH6" s="641"/>
      <c r="BI6" s="641"/>
      <c r="BJ6" s="641"/>
      <c r="BK6" s="641"/>
      <c r="BL6" s="641"/>
      <c r="BM6" s="641"/>
      <c r="BN6" s="642"/>
      <c r="BO6" s="677">
        <v>100</v>
      </c>
      <c r="BP6" s="677"/>
      <c r="BQ6" s="677"/>
      <c r="BR6" s="677"/>
      <c r="BS6" s="678">
        <v>2816</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59567</v>
      </c>
      <c r="CS6" s="641"/>
      <c r="CT6" s="641"/>
      <c r="CU6" s="641"/>
      <c r="CV6" s="641"/>
      <c r="CW6" s="641"/>
      <c r="CX6" s="641"/>
      <c r="CY6" s="642"/>
      <c r="CZ6" s="740">
        <v>1.8</v>
      </c>
      <c r="DA6" s="713"/>
      <c r="DB6" s="713"/>
      <c r="DC6" s="743"/>
      <c r="DD6" s="646" t="s">
        <v>234</v>
      </c>
      <c r="DE6" s="641"/>
      <c r="DF6" s="641"/>
      <c r="DG6" s="641"/>
      <c r="DH6" s="641"/>
      <c r="DI6" s="641"/>
      <c r="DJ6" s="641"/>
      <c r="DK6" s="641"/>
      <c r="DL6" s="641"/>
      <c r="DM6" s="641"/>
      <c r="DN6" s="641"/>
      <c r="DO6" s="641"/>
      <c r="DP6" s="642"/>
      <c r="DQ6" s="646">
        <v>59567</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295</v>
      </c>
      <c r="S7" s="641"/>
      <c r="T7" s="641"/>
      <c r="U7" s="641"/>
      <c r="V7" s="641"/>
      <c r="W7" s="641"/>
      <c r="X7" s="641"/>
      <c r="Y7" s="642"/>
      <c r="Z7" s="677">
        <v>0</v>
      </c>
      <c r="AA7" s="677"/>
      <c r="AB7" s="677"/>
      <c r="AC7" s="677"/>
      <c r="AD7" s="678">
        <v>295</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172209</v>
      </c>
      <c r="BH7" s="641"/>
      <c r="BI7" s="641"/>
      <c r="BJ7" s="641"/>
      <c r="BK7" s="641"/>
      <c r="BL7" s="641"/>
      <c r="BM7" s="641"/>
      <c r="BN7" s="642"/>
      <c r="BO7" s="677">
        <v>36.200000000000003</v>
      </c>
      <c r="BP7" s="677"/>
      <c r="BQ7" s="677"/>
      <c r="BR7" s="677"/>
      <c r="BS7" s="678">
        <v>2816</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378738</v>
      </c>
      <c r="CS7" s="641"/>
      <c r="CT7" s="641"/>
      <c r="CU7" s="641"/>
      <c r="CV7" s="641"/>
      <c r="CW7" s="641"/>
      <c r="CX7" s="641"/>
      <c r="CY7" s="642"/>
      <c r="CZ7" s="677">
        <v>11.4</v>
      </c>
      <c r="DA7" s="677"/>
      <c r="DB7" s="677"/>
      <c r="DC7" s="677"/>
      <c r="DD7" s="646">
        <v>11003</v>
      </c>
      <c r="DE7" s="641"/>
      <c r="DF7" s="641"/>
      <c r="DG7" s="641"/>
      <c r="DH7" s="641"/>
      <c r="DI7" s="641"/>
      <c r="DJ7" s="641"/>
      <c r="DK7" s="641"/>
      <c r="DL7" s="641"/>
      <c r="DM7" s="641"/>
      <c r="DN7" s="641"/>
      <c r="DO7" s="641"/>
      <c r="DP7" s="642"/>
      <c r="DQ7" s="646">
        <v>319812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1516</v>
      </c>
      <c r="S8" s="641"/>
      <c r="T8" s="641"/>
      <c r="U8" s="641"/>
      <c r="V8" s="641"/>
      <c r="W8" s="641"/>
      <c r="X8" s="641"/>
      <c r="Y8" s="642"/>
      <c r="Z8" s="677">
        <v>0</v>
      </c>
      <c r="AA8" s="677"/>
      <c r="AB8" s="677"/>
      <c r="AC8" s="677"/>
      <c r="AD8" s="678">
        <v>1516</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7973</v>
      </c>
      <c r="BH8" s="641"/>
      <c r="BI8" s="641"/>
      <c r="BJ8" s="641"/>
      <c r="BK8" s="641"/>
      <c r="BL8" s="641"/>
      <c r="BM8" s="641"/>
      <c r="BN8" s="642"/>
      <c r="BO8" s="677">
        <v>1.7</v>
      </c>
      <c r="BP8" s="677"/>
      <c r="BQ8" s="677"/>
      <c r="BR8" s="677"/>
      <c r="BS8" s="646" t="s">
        <v>127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831290</v>
      </c>
      <c r="CS8" s="641"/>
      <c r="CT8" s="641"/>
      <c r="CU8" s="641"/>
      <c r="CV8" s="641"/>
      <c r="CW8" s="641"/>
      <c r="CX8" s="641"/>
      <c r="CY8" s="642"/>
      <c r="CZ8" s="677">
        <v>25.1</v>
      </c>
      <c r="DA8" s="677"/>
      <c r="DB8" s="677"/>
      <c r="DC8" s="677"/>
      <c r="DD8" s="646">
        <v>21999</v>
      </c>
      <c r="DE8" s="641"/>
      <c r="DF8" s="641"/>
      <c r="DG8" s="641"/>
      <c r="DH8" s="641"/>
      <c r="DI8" s="641"/>
      <c r="DJ8" s="641"/>
      <c r="DK8" s="641"/>
      <c r="DL8" s="641"/>
      <c r="DM8" s="641"/>
      <c r="DN8" s="641"/>
      <c r="DO8" s="641"/>
      <c r="DP8" s="642"/>
      <c r="DQ8" s="646">
        <v>431848</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819</v>
      </c>
      <c r="S9" s="641"/>
      <c r="T9" s="641"/>
      <c r="U9" s="641"/>
      <c r="V9" s="641"/>
      <c r="W9" s="641"/>
      <c r="X9" s="641"/>
      <c r="Y9" s="642"/>
      <c r="Z9" s="677">
        <v>0</v>
      </c>
      <c r="AA9" s="677"/>
      <c r="AB9" s="677"/>
      <c r="AC9" s="677"/>
      <c r="AD9" s="678">
        <v>819</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140803</v>
      </c>
      <c r="BH9" s="641"/>
      <c r="BI9" s="641"/>
      <c r="BJ9" s="641"/>
      <c r="BK9" s="641"/>
      <c r="BL9" s="641"/>
      <c r="BM9" s="641"/>
      <c r="BN9" s="642"/>
      <c r="BO9" s="677">
        <v>29.6</v>
      </c>
      <c r="BP9" s="677"/>
      <c r="BQ9" s="677"/>
      <c r="BR9" s="677"/>
      <c r="BS9" s="646" t="s">
        <v>127</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178234</v>
      </c>
      <c r="CS9" s="641"/>
      <c r="CT9" s="641"/>
      <c r="CU9" s="641"/>
      <c r="CV9" s="641"/>
      <c r="CW9" s="641"/>
      <c r="CX9" s="641"/>
      <c r="CY9" s="642"/>
      <c r="CZ9" s="677">
        <v>5.4</v>
      </c>
      <c r="DA9" s="677"/>
      <c r="DB9" s="677"/>
      <c r="DC9" s="677"/>
      <c r="DD9" s="646" t="s">
        <v>127</v>
      </c>
      <c r="DE9" s="641"/>
      <c r="DF9" s="641"/>
      <c r="DG9" s="641"/>
      <c r="DH9" s="641"/>
      <c r="DI9" s="641"/>
      <c r="DJ9" s="641"/>
      <c r="DK9" s="641"/>
      <c r="DL9" s="641"/>
      <c r="DM9" s="641"/>
      <c r="DN9" s="641"/>
      <c r="DO9" s="641"/>
      <c r="DP9" s="642"/>
      <c r="DQ9" s="646">
        <v>161619</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234</v>
      </c>
      <c r="AA10" s="677"/>
      <c r="AB10" s="677"/>
      <c r="AC10" s="677"/>
      <c r="AD10" s="678" t="s">
        <v>234</v>
      </c>
      <c r="AE10" s="678"/>
      <c r="AF10" s="678"/>
      <c r="AG10" s="678"/>
      <c r="AH10" s="678"/>
      <c r="AI10" s="678"/>
      <c r="AJ10" s="678"/>
      <c r="AK10" s="678"/>
      <c r="AL10" s="643" t="s">
        <v>127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9236</v>
      </c>
      <c r="BH10" s="641"/>
      <c r="BI10" s="641"/>
      <c r="BJ10" s="641"/>
      <c r="BK10" s="641"/>
      <c r="BL10" s="641"/>
      <c r="BM10" s="641"/>
      <c r="BN10" s="642"/>
      <c r="BO10" s="677">
        <v>1.9</v>
      </c>
      <c r="BP10" s="677"/>
      <c r="BQ10" s="677"/>
      <c r="BR10" s="677"/>
      <c r="BS10" s="646" t="s">
        <v>127</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16928</v>
      </c>
      <c r="CS10" s="641"/>
      <c r="CT10" s="641"/>
      <c r="CU10" s="641"/>
      <c r="CV10" s="641"/>
      <c r="CW10" s="641"/>
      <c r="CX10" s="641"/>
      <c r="CY10" s="642"/>
      <c r="CZ10" s="677">
        <v>0.5</v>
      </c>
      <c r="DA10" s="677"/>
      <c r="DB10" s="677"/>
      <c r="DC10" s="677"/>
      <c r="DD10" s="646">
        <v>2273</v>
      </c>
      <c r="DE10" s="641"/>
      <c r="DF10" s="641"/>
      <c r="DG10" s="641"/>
      <c r="DH10" s="641"/>
      <c r="DI10" s="641"/>
      <c r="DJ10" s="641"/>
      <c r="DK10" s="641"/>
      <c r="DL10" s="641"/>
      <c r="DM10" s="641"/>
      <c r="DN10" s="641"/>
      <c r="DO10" s="641"/>
      <c r="DP10" s="642"/>
      <c r="DQ10" s="646">
        <v>3904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76146</v>
      </c>
      <c r="S11" s="641"/>
      <c r="T11" s="641"/>
      <c r="U11" s="641"/>
      <c r="V11" s="641"/>
      <c r="W11" s="641"/>
      <c r="X11" s="641"/>
      <c r="Y11" s="642"/>
      <c r="Z11" s="643">
        <v>2.2000000000000002</v>
      </c>
      <c r="AA11" s="644"/>
      <c r="AB11" s="644"/>
      <c r="AC11" s="645"/>
      <c r="AD11" s="646">
        <v>76146</v>
      </c>
      <c r="AE11" s="641"/>
      <c r="AF11" s="641"/>
      <c r="AG11" s="641"/>
      <c r="AH11" s="641"/>
      <c r="AI11" s="641"/>
      <c r="AJ11" s="641"/>
      <c r="AK11" s="642"/>
      <c r="AL11" s="643">
        <v>3.8</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14197</v>
      </c>
      <c r="BH11" s="641"/>
      <c r="BI11" s="641"/>
      <c r="BJ11" s="641"/>
      <c r="BK11" s="641"/>
      <c r="BL11" s="641"/>
      <c r="BM11" s="641"/>
      <c r="BN11" s="642"/>
      <c r="BO11" s="677">
        <v>3</v>
      </c>
      <c r="BP11" s="677"/>
      <c r="BQ11" s="677"/>
      <c r="BR11" s="677"/>
      <c r="BS11" s="646">
        <v>2816</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317589</v>
      </c>
      <c r="CS11" s="641"/>
      <c r="CT11" s="641"/>
      <c r="CU11" s="641"/>
      <c r="CV11" s="641"/>
      <c r="CW11" s="641"/>
      <c r="CX11" s="641"/>
      <c r="CY11" s="642"/>
      <c r="CZ11" s="677">
        <v>9.6</v>
      </c>
      <c r="DA11" s="677"/>
      <c r="DB11" s="677"/>
      <c r="DC11" s="677"/>
      <c r="DD11" s="646">
        <v>81994</v>
      </c>
      <c r="DE11" s="641"/>
      <c r="DF11" s="641"/>
      <c r="DG11" s="641"/>
      <c r="DH11" s="641"/>
      <c r="DI11" s="641"/>
      <c r="DJ11" s="641"/>
      <c r="DK11" s="641"/>
      <c r="DL11" s="641"/>
      <c r="DM11" s="641"/>
      <c r="DN11" s="641"/>
      <c r="DO11" s="641"/>
      <c r="DP11" s="642"/>
      <c r="DQ11" s="646">
        <v>176716</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11286</v>
      </c>
      <c r="S12" s="641"/>
      <c r="T12" s="641"/>
      <c r="U12" s="641"/>
      <c r="V12" s="641"/>
      <c r="W12" s="641"/>
      <c r="X12" s="641"/>
      <c r="Y12" s="642"/>
      <c r="Z12" s="677">
        <v>0.3</v>
      </c>
      <c r="AA12" s="677"/>
      <c r="AB12" s="677"/>
      <c r="AC12" s="677"/>
      <c r="AD12" s="678">
        <v>11286</v>
      </c>
      <c r="AE12" s="678"/>
      <c r="AF12" s="678"/>
      <c r="AG12" s="678"/>
      <c r="AH12" s="678"/>
      <c r="AI12" s="678"/>
      <c r="AJ12" s="678"/>
      <c r="AK12" s="678"/>
      <c r="AL12" s="643">
        <v>0.6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270092</v>
      </c>
      <c r="BH12" s="641"/>
      <c r="BI12" s="641"/>
      <c r="BJ12" s="641"/>
      <c r="BK12" s="641"/>
      <c r="BL12" s="641"/>
      <c r="BM12" s="641"/>
      <c r="BN12" s="642"/>
      <c r="BO12" s="677">
        <v>56.8</v>
      </c>
      <c r="BP12" s="677"/>
      <c r="BQ12" s="677"/>
      <c r="BR12" s="677"/>
      <c r="BS12" s="646" t="s">
        <v>127</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114865</v>
      </c>
      <c r="CS12" s="641"/>
      <c r="CT12" s="641"/>
      <c r="CU12" s="641"/>
      <c r="CV12" s="641"/>
      <c r="CW12" s="641"/>
      <c r="CX12" s="641"/>
      <c r="CY12" s="642"/>
      <c r="CZ12" s="677">
        <v>3.5</v>
      </c>
      <c r="DA12" s="677"/>
      <c r="DB12" s="677"/>
      <c r="DC12" s="677"/>
      <c r="DD12" s="646">
        <v>22436</v>
      </c>
      <c r="DE12" s="641"/>
      <c r="DF12" s="641"/>
      <c r="DG12" s="641"/>
      <c r="DH12" s="641"/>
      <c r="DI12" s="641"/>
      <c r="DJ12" s="641"/>
      <c r="DK12" s="641"/>
      <c r="DL12" s="641"/>
      <c r="DM12" s="641"/>
      <c r="DN12" s="641"/>
      <c r="DO12" s="641"/>
      <c r="DP12" s="642"/>
      <c r="DQ12" s="646">
        <v>59459</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254</v>
      </c>
      <c r="S13" s="641"/>
      <c r="T13" s="641"/>
      <c r="U13" s="641"/>
      <c r="V13" s="641"/>
      <c r="W13" s="641"/>
      <c r="X13" s="641"/>
      <c r="Y13" s="642"/>
      <c r="Z13" s="677" t="s">
        <v>234</v>
      </c>
      <c r="AA13" s="677"/>
      <c r="AB13" s="677"/>
      <c r="AC13" s="677"/>
      <c r="AD13" s="678" t="s">
        <v>234</v>
      </c>
      <c r="AE13" s="678"/>
      <c r="AF13" s="678"/>
      <c r="AG13" s="678"/>
      <c r="AH13" s="678"/>
      <c r="AI13" s="678"/>
      <c r="AJ13" s="678"/>
      <c r="AK13" s="678"/>
      <c r="AL13" s="643" t="s">
        <v>127</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270092</v>
      </c>
      <c r="BH13" s="641"/>
      <c r="BI13" s="641"/>
      <c r="BJ13" s="641"/>
      <c r="BK13" s="641"/>
      <c r="BL13" s="641"/>
      <c r="BM13" s="641"/>
      <c r="BN13" s="642"/>
      <c r="BO13" s="677">
        <v>56.8</v>
      </c>
      <c r="BP13" s="677"/>
      <c r="BQ13" s="677"/>
      <c r="BR13" s="677"/>
      <c r="BS13" s="646" t="s">
        <v>234</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490040</v>
      </c>
      <c r="CS13" s="641"/>
      <c r="CT13" s="641"/>
      <c r="CU13" s="641"/>
      <c r="CV13" s="641"/>
      <c r="CW13" s="641"/>
      <c r="CX13" s="641"/>
      <c r="CY13" s="642"/>
      <c r="CZ13" s="677">
        <v>14.8</v>
      </c>
      <c r="DA13" s="677"/>
      <c r="DB13" s="677"/>
      <c r="DC13" s="677"/>
      <c r="DD13" s="646">
        <v>229189</v>
      </c>
      <c r="DE13" s="641"/>
      <c r="DF13" s="641"/>
      <c r="DG13" s="641"/>
      <c r="DH13" s="641"/>
      <c r="DI13" s="641"/>
      <c r="DJ13" s="641"/>
      <c r="DK13" s="641"/>
      <c r="DL13" s="641"/>
      <c r="DM13" s="641"/>
      <c r="DN13" s="641"/>
      <c r="DO13" s="641"/>
      <c r="DP13" s="642"/>
      <c r="DQ13" s="646">
        <v>239787</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4141</v>
      </c>
      <c r="S14" s="641"/>
      <c r="T14" s="641"/>
      <c r="U14" s="641"/>
      <c r="V14" s="641"/>
      <c r="W14" s="641"/>
      <c r="X14" s="641"/>
      <c r="Y14" s="642"/>
      <c r="Z14" s="677">
        <v>0.1</v>
      </c>
      <c r="AA14" s="677"/>
      <c r="AB14" s="677"/>
      <c r="AC14" s="677"/>
      <c r="AD14" s="678">
        <v>4141</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13930</v>
      </c>
      <c r="BH14" s="641"/>
      <c r="BI14" s="641"/>
      <c r="BJ14" s="641"/>
      <c r="BK14" s="641"/>
      <c r="BL14" s="641"/>
      <c r="BM14" s="641"/>
      <c r="BN14" s="642"/>
      <c r="BO14" s="677">
        <v>2.9</v>
      </c>
      <c r="BP14" s="677"/>
      <c r="BQ14" s="677"/>
      <c r="BR14" s="677"/>
      <c r="BS14" s="646" t="s">
        <v>234</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188242</v>
      </c>
      <c r="CS14" s="641"/>
      <c r="CT14" s="641"/>
      <c r="CU14" s="641"/>
      <c r="CV14" s="641"/>
      <c r="CW14" s="641"/>
      <c r="CX14" s="641"/>
      <c r="CY14" s="642"/>
      <c r="CZ14" s="677">
        <v>5.7</v>
      </c>
      <c r="DA14" s="677"/>
      <c r="DB14" s="677"/>
      <c r="DC14" s="677"/>
      <c r="DD14" s="646">
        <v>30116</v>
      </c>
      <c r="DE14" s="641"/>
      <c r="DF14" s="641"/>
      <c r="DG14" s="641"/>
      <c r="DH14" s="641"/>
      <c r="DI14" s="641"/>
      <c r="DJ14" s="641"/>
      <c r="DK14" s="641"/>
      <c r="DL14" s="641"/>
      <c r="DM14" s="641"/>
      <c r="DN14" s="641"/>
      <c r="DO14" s="641"/>
      <c r="DP14" s="642"/>
      <c r="DQ14" s="646">
        <v>96639</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127</v>
      </c>
      <c r="AA15" s="677"/>
      <c r="AB15" s="677"/>
      <c r="AC15" s="677"/>
      <c r="AD15" s="678" t="s">
        <v>254</v>
      </c>
      <c r="AE15" s="678"/>
      <c r="AF15" s="678"/>
      <c r="AG15" s="678"/>
      <c r="AH15" s="678"/>
      <c r="AI15" s="678"/>
      <c r="AJ15" s="678"/>
      <c r="AK15" s="678"/>
      <c r="AL15" s="643" t="s">
        <v>127</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19591</v>
      </c>
      <c r="BH15" s="641"/>
      <c r="BI15" s="641"/>
      <c r="BJ15" s="641"/>
      <c r="BK15" s="641"/>
      <c r="BL15" s="641"/>
      <c r="BM15" s="641"/>
      <c r="BN15" s="642"/>
      <c r="BO15" s="677">
        <v>4.0999999999999996</v>
      </c>
      <c r="BP15" s="677"/>
      <c r="BQ15" s="677"/>
      <c r="BR15" s="677"/>
      <c r="BS15" s="646" t="s">
        <v>127</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347667</v>
      </c>
      <c r="CS15" s="641"/>
      <c r="CT15" s="641"/>
      <c r="CU15" s="641"/>
      <c r="CV15" s="641"/>
      <c r="CW15" s="641"/>
      <c r="CX15" s="641"/>
      <c r="CY15" s="642"/>
      <c r="CZ15" s="677">
        <v>10.5</v>
      </c>
      <c r="DA15" s="677"/>
      <c r="DB15" s="677"/>
      <c r="DC15" s="677"/>
      <c r="DD15" s="646">
        <v>51958</v>
      </c>
      <c r="DE15" s="641"/>
      <c r="DF15" s="641"/>
      <c r="DG15" s="641"/>
      <c r="DH15" s="641"/>
      <c r="DI15" s="641"/>
      <c r="DJ15" s="641"/>
      <c r="DK15" s="641"/>
      <c r="DL15" s="641"/>
      <c r="DM15" s="641"/>
      <c r="DN15" s="641"/>
      <c r="DO15" s="641"/>
      <c r="DP15" s="642"/>
      <c r="DQ15" s="646">
        <v>319562</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1099</v>
      </c>
      <c r="S16" s="641"/>
      <c r="T16" s="641"/>
      <c r="U16" s="641"/>
      <c r="V16" s="641"/>
      <c r="W16" s="641"/>
      <c r="X16" s="641"/>
      <c r="Y16" s="642"/>
      <c r="Z16" s="677">
        <v>0</v>
      </c>
      <c r="AA16" s="677"/>
      <c r="AB16" s="677"/>
      <c r="AC16" s="677"/>
      <c r="AD16" s="678">
        <v>1099</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234</v>
      </c>
      <c r="BP16" s="677"/>
      <c r="BQ16" s="677"/>
      <c r="BR16" s="677"/>
      <c r="BS16" s="646" t="s">
        <v>234</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234</v>
      </c>
      <c r="CS16" s="641"/>
      <c r="CT16" s="641"/>
      <c r="CU16" s="641"/>
      <c r="CV16" s="641"/>
      <c r="CW16" s="641"/>
      <c r="CX16" s="641"/>
      <c r="CY16" s="642"/>
      <c r="CZ16" s="677" t="s">
        <v>234</v>
      </c>
      <c r="DA16" s="677"/>
      <c r="DB16" s="677"/>
      <c r="DC16" s="677"/>
      <c r="DD16" s="646" t="s">
        <v>127</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5968</v>
      </c>
      <c r="S17" s="641"/>
      <c r="T17" s="641"/>
      <c r="U17" s="641"/>
      <c r="V17" s="641"/>
      <c r="W17" s="641"/>
      <c r="X17" s="641"/>
      <c r="Y17" s="642"/>
      <c r="Z17" s="677">
        <v>0.2</v>
      </c>
      <c r="AA17" s="677"/>
      <c r="AB17" s="677"/>
      <c r="AC17" s="677"/>
      <c r="AD17" s="678">
        <v>5968</v>
      </c>
      <c r="AE17" s="678"/>
      <c r="AF17" s="678"/>
      <c r="AG17" s="678"/>
      <c r="AH17" s="678"/>
      <c r="AI17" s="678"/>
      <c r="AJ17" s="678"/>
      <c r="AK17" s="678"/>
      <c r="AL17" s="643">
        <v>0.3</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234</v>
      </c>
      <c r="BP17" s="677"/>
      <c r="BQ17" s="677"/>
      <c r="BR17" s="677"/>
      <c r="BS17" s="646" t="s">
        <v>127</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395078</v>
      </c>
      <c r="CS17" s="641"/>
      <c r="CT17" s="641"/>
      <c r="CU17" s="641"/>
      <c r="CV17" s="641"/>
      <c r="CW17" s="641"/>
      <c r="CX17" s="641"/>
      <c r="CY17" s="642"/>
      <c r="CZ17" s="677">
        <v>11.9</v>
      </c>
      <c r="DA17" s="677"/>
      <c r="DB17" s="677"/>
      <c r="DC17" s="677"/>
      <c r="DD17" s="646" t="s">
        <v>254</v>
      </c>
      <c r="DE17" s="641"/>
      <c r="DF17" s="641"/>
      <c r="DG17" s="641"/>
      <c r="DH17" s="641"/>
      <c r="DI17" s="641"/>
      <c r="DJ17" s="641"/>
      <c r="DK17" s="641"/>
      <c r="DL17" s="641"/>
      <c r="DM17" s="641"/>
      <c r="DN17" s="641"/>
      <c r="DO17" s="641"/>
      <c r="DP17" s="642"/>
      <c r="DQ17" s="646">
        <v>392578</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1929</v>
      </c>
      <c r="S18" s="641"/>
      <c r="T18" s="641"/>
      <c r="U18" s="641"/>
      <c r="V18" s="641"/>
      <c r="W18" s="641"/>
      <c r="X18" s="641"/>
      <c r="Y18" s="642"/>
      <c r="Z18" s="677">
        <v>0.1</v>
      </c>
      <c r="AA18" s="677"/>
      <c r="AB18" s="677"/>
      <c r="AC18" s="677"/>
      <c r="AD18" s="678">
        <v>1929</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234</v>
      </c>
      <c r="BP18" s="677"/>
      <c r="BQ18" s="677"/>
      <c r="BR18" s="677"/>
      <c r="BS18" s="646" t="s">
        <v>234</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234</v>
      </c>
      <c r="CS18" s="641"/>
      <c r="CT18" s="641"/>
      <c r="CU18" s="641"/>
      <c r="CV18" s="641"/>
      <c r="CW18" s="641"/>
      <c r="CX18" s="641"/>
      <c r="CY18" s="642"/>
      <c r="CZ18" s="677" t="s">
        <v>234</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535</v>
      </c>
      <c r="S19" s="641"/>
      <c r="T19" s="641"/>
      <c r="U19" s="641"/>
      <c r="V19" s="641"/>
      <c r="W19" s="641"/>
      <c r="X19" s="641"/>
      <c r="Y19" s="642"/>
      <c r="Z19" s="677">
        <v>0</v>
      </c>
      <c r="AA19" s="677"/>
      <c r="AB19" s="677"/>
      <c r="AC19" s="677"/>
      <c r="AD19" s="678">
        <v>535</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234</v>
      </c>
      <c r="BH19" s="641"/>
      <c r="BI19" s="641"/>
      <c r="BJ19" s="641"/>
      <c r="BK19" s="641"/>
      <c r="BL19" s="641"/>
      <c r="BM19" s="641"/>
      <c r="BN19" s="642"/>
      <c r="BO19" s="677" t="s">
        <v>234</v>
      </c>
      <c r="BP19" s="677"/>
      <c r="BQ19" s="677"/>
      <c r="BR19" s="677"/>
      <c r="BS19" s="646" t="s">
        <v>254</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234</v>
      </c>
      <c r="DA19" s="677"/>
      <c r="DB19" s="677"/>
      <c r="DC19" s="677"/>
      <c r="DD19" s="646" t="s">
        <v>234</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99</v>
      </c>
      <c r="S20" s="641"/>
      <c r="T20" s="641"/>
      <c r="U20" s="641"/>
      <c r="V20" s="641"/>
      <c r="W20" s="641"/>
      <c r="X20" s="641"/>
      <c r="Y20" s="642"/>
      <c r="Z20" s="677">
        <v>0</v>
      </c>
      <c r="AA20" s="677"/>
      <c r="AB20" s="677"/>
      <c r="AC20" s="677"/>
      <c r="AD20" s="678">
        <v>99</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234</v>
      </c>
      <c r="BH20" s="641"/>
      <c r="BI20" s="641"/>
      <c r="BJ20" s="641"/>
      <c r="BK20" s="641"/>
      <c r="BL20" s="641"/>
      <c r="BM20" s="641"/>
      <c r="BN20" s="642"/>
      <c r="BO20" s="677" t="s">
        <v>254</v>
      </c>
      <c r="BP20" s="677"/>
      <c r="BQ20" s="677"/>
      <c r="BR20" s="677"/>
      <c r="BS20" s="646" t="s">
        <v>234</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3318238</v>
      </c>
      <c r="CS20" s="641"/>
      <c r="CT20" s="641"/>
      <c r="CU20" s="641"/>
      <c r="CV20" s="641"/>
      <c r="CW20" s="641"/>
      <c r="CX20" s="641"/>
      <c r="CY20" s="642"/>
      <c r="CZ20" s="677">
        <v>100</v>
      </c>
      <c r="DA20" s="677"/>
      <c r="DB20" s="677"/>
      <c r="DC20" s="677"/>
      <c r="DD20" s="646">
        <v>450968</v>
      </c>
      <c r="DE20" s="641"/>
      <c r="DF20" s="641"/>
      <c r="DG20" s="641"/>
      <c r="DH20" s="641"/>
      <c r="DI20" s="641"/>
      <c r="DJ20" s="641"/>
      <c r="DK20" s="641"/>
      <c r="DL20" s="641"/>
      <c r="DM20" s="641"/>
      <c r="DN20" s="641"/>
      <c r="DO20" s="641"/>
      <c r="DP20" s="642"/>
      <c r="DQ20" s="646">
        <v>2261491</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3405</v>
      </c>
      <c r="S21" s="641"/>
      <c r="T21" s="641"/>
      <c r="U21" s="641"/>
      <c r="V21" s="641"/>
      <c r="W21" s="641"/>
      <c r="X21" s="641"/>
      <c r="Y21" s="642"/>
      <c r="Z21" s="677">
        <v>0.1</v>
      </c>
      <c r="AA21" s="677"/>
      <c r="AB21" s="677"/>
      <c r="AC21" s="677"/>
      <c r="AD21" s="678">
        <v>3405</v>
      </c>
      <c r="AE21" s="678"/>
      <c r="AF21" s="678"/>
      <c r="AG21" s="678"/>
      <c r="AH21" s="678"/>
      <c r="AI21" s="678"/>
      <c r="AJ21" s="678"/>
      <c r="AK21" s="678"/>
      <c r="AL21" s="643">
        <v>0.2</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254</v>
      </c>
      <c r="BH21" s="641"/>
      <c r="BI21" s="641"/>
      <c r="BJ21" s="641"/>
      <c r="BK21" s="641"/>
      <c r="BL21" s="641"/>
      <c r="BM21" s="641"/>
      <c r="BN21" s="642"/>
      <c r="BO21" s="677" t="s">
        <v>127</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1482906</v>
      </c>
      <c r="S22" s="641"/>
      <c r="T22" s="641"/>
      <c r="U22" s="641"/>
      <c r="V22" s="641"/>
      <c r="W22" s="641"/>
      <c r="X22" s="641"/>
      <c r="Y22" s="642"/>
      <c r="Z22" s="677">
        <v>42.8</v>
      </c>
      <c r="AA22" s="677"/>
      <c r="AB22" s="677"/>
      <c r="AC22" s="677"/>
      <c r="AD22" s="678">
        <v>1396163</v>
      </c>
      <c r="AE22" s="678"/>
      <c r="AF22" s="678"/>
      <c r="AG22" s="678"/>
      <c r="AH22" s="678"/>
      <c r="AI22" s="678"/>
      <c r="AJ22" s="678"/>
      <c r="AK22" s="678"/>
      <c r="AL22" s="643">
        <v>69.5</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127</v>
      </c>
      <c r="BH22" s="641"/>
      <c r="BI22" s="641"/>
      <c r="BJ22" s="641"/>
      <c r="BK22" s="641"/>
      <c r="BL22" s="641"/>
      <c r="BM22" s="641"/>
      <c r="BN22" s="642"/>
      <c r="BO22" s="677" t="s">
        <v>127</v>
      </c>
      <c r="BP22" s="677"/>
      <c r="BQ22" s="677"/>
      <c r="BR22" s="677"/>
      <c r="BS22" s="646" t="s">
        <v>234</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1396163</v>
      </c>
      <c r="S23" s="641"/>
      <c r="T23" s="641"/>
      <c r="U23" s="641"/>
      <c r="V23" s="641"/>
      <c r="W23" s="641"/>
      <c r="X23" s="641"/>
      <c r="Y23" s="642"/>
      <c r="Z23" s="677">
        <v>40.299999999999997</v>
      </c>
      <c r="AA23" s="677"/>
      <c r="AB23" s="677"/>
      <c r="AC23" s="677"/>
      <c r="AD23" s="678">
        <v>1396163</v>
      </c>
      <c r="AE23" s="678"/>
      <c r="AF23" s="678"/>
      <c r="AG23" s="678"/>
      <c r="AH23" s="678"/>
      <c r="AI23" s="678"/>
      <c r="AJ23" s="678"/>
      <c r="AK23" s="678"/>
      <c r="AL23" s="643">
        <v>69.5</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234</v>
      </c>
      <c r="BH23" s="641"/>
      <c r="BI23" s="641"/>
      <c r="BJ23" s="641"/>
      <c r="BK23" s="641"/>
      <c r="BL23" s="641"/>
      <c r="BM23" s="641"/>
      <c r="BN23" s="642"/>
      <c r="BO23" s="677" t="s">
        <v>127</v>
      </c>
      <c r="BP23" s="677"/>
      <c r="BQ23" s="677"/>
      <c r="BR23" s="677"/>
      <c r="BS23" s="646" t="s">
        <v>127</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86743</v>
      </c>
      <c r="S24" s="641"/>
      <c r="T24" s="641"/>
      <c r="U24" s="641"/>
      <c r="V24" s="641"/>
      <c r="W24" s="641"/>
      <c r="X24" s="641"/>
      <c r="Y24" s="642"/>
      <c r="Z24" s="677">
        <v>2.5</v>
      </c>
      <c r="AA24" s="677"/>
      <c r="AB24" s="677"/>
      <c r="AC24" s="677"/>
      <c r="AD24" s="678" t="s">
        <v>127</v>
      </c>
      <c r="AE24" s="678"/>
      <c r="AF24" s="678"/>
      <c r="AG24" s="678"/>
      <c r="AH24" s="678"/>
      <c r="AI24" s="678"/>
      <c r="AJ24" s="678"/>
      <c r="AK24" s="678"/>
      <c r="AL24" s="643" t="s">
        <v>234</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127</v>
      </c>
      <c r="BH24" s="641"/>
      <c r="BI24" s="641"/>
      <c r="BJ24" s="641"/>
      <c r="BK24" s="641"/>
      <c r="BL24" s="641"/>
      <c r="BM24" s="641"/>
      <c r="BN24" s="642"/>
      <c r="BO24" s="677" t="s">
        <v>127</v>
      </c>
      <c r="BP24" s="677"/>
      <c r="BQ24" s="677"/>
      <c r="BR24" s="677"/>
      <c r="BS24" s="646" t="s">
        <v>234</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1335584</v>
      </c>
      <c r="CS24" s="696"/>
      <c r="CT24" s="696"/>
      <c r="CU24" s="696"/>
      <c r="CV24" s="696"/>
      <c r="CW24" s="696"/>
      <c r="CX24" s="696"/>
      <c r="CY24" s="739"/>
      <c r="CZ24" s="740">
        <v>40.200000000000003</v>
      </c>
      <c r="DA24" s="713"/>
      <c r="DB24" s="713"/>
      <c r="DC24" s="743"/>
      <c r="DD24" s="738">
        <v>1013985</v>
      </c>
      <c r="DE24" s="696"/>
      <c r="DF24" s="696"/>
      <c r="DG24" s="696"/>
      <c r="DH24" s="696"/>
      <c r="DI24" s="696"/>
      <c r="DJ24" s="696"/>
      <c r="DK24" s="739"/>
      <c r="DL24" s="738">
        <v>1012663</v>
      </c>
      <c r="DM24" s="696"/>
      <c r="DN24" s="696"/>
      <c r="DO24" s="696"/>
      <c r="DP24" s="696"/>
      <c r="DQ24" s="696"/>
      <c r="DR24" s="696"/>
      <c r="DS24" s="696"/>
      <c r="DT24" s="696"/>
      <c r="DU24" s="696"/>
      <c r="DV24" s="739"/>
      <c r="DW24" s="740">
        <v>48.9</v>
      </c>
      <c r="DX24" s="713"/>
      <c r="DY24" s="713"/>
      <c r="DZ24" s="713"/>
      <c r="EA24" s="713"/>
      <c r="EB24" s="713"/>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127</v>
      </c>
      <c r="S25" s="641"/>
      <c r="T25" s="641"/>
      <c r="U25" s="641"/>
      <c r="V25" s="641"/>
      <c r="W25" s="641"/>
      <c r="X25" s="641"/>
      <c r="Y25" s="642"/>
      <c r="Z25" s="677" t="s">
        <v>127</v>
      </c>
      <c r="AA25" s="677"/>
      <c r="AB25" s="677"/>
      <c r="AC25" s="677"/>
      <c r="AD25" s="678" t="s">
        <v>234</v>
      </c>
      <c r="AE25" s="678"/>
      <c r="AF25" s="678"/>
      <c r="AG25" s="678"/>
      <c r="AH25" s="678"/>
      <c r="AI25" s="678"/>
      <c r="AJ25" s="678"/>
      <c r="AK25" s="678"/>
      <c r="AL25" s="643" t="s">
        <v>127</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234</v>
      </c>
      <c r="BH25" s="641"/>
      <c r="BI25" s="641"/>
      <c r="BJ25" s="641"/>
      <c r="BK25" s="641"/>
      <c r="BL25" s="641"/>
      <c r="BM25" s="641"/>
      <c r="BN25" s="642"/>
      <c r="BO25" s="677" t="s">
        <v>254</v>
      </c>
      <c r="BP25" s="677"/>
      <c r="BQ25" s="677"/>
      <c r="BR25" s="677"/>
      <c r="BS25" s="646" t="s">
        <v>234</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518703</v>
      </c>
      <c r="CS25" s="659"/>
      <c r="CT25" s="659"/>
      <c r="CU25" s="659"/>
      <c r="CV25" s="659"/>
      <c r="CW25" s="659"/>
      <c r="CX25" s="659"/>
      <c r="CY25" s="660"/>
      <c r="CZ25" s="643">
        <v>15.6</v>
      </c>
      <c r="DA25" s="661"/>
      <c r="DB25" s="661"/>
      <c r="DC25" s="662"/>
      <c r="DD25" s="646">
        <v>503681</v>
      </c>
      <c r="DE25" s="659"/>
      <c r="DF25" s="659"/>
      <c r="DG25" s="659"/>
      <c r="DH25" s="659"/>
      <c r="DI25" s="659"/>
      <c r="DJ25" s="659"/>
      <c r="DK25" s="660"/>
      <c r="DL25" s="646">
        <v>502472</v>
      </c>
      <c r="DM25" s="659"/>
      <c r="DN25" s="659"/>
      <c r="DO25" s="659"/>
      <c r="DP25" s="659"/>
      <c r="DQ25" s="659"/>
      <c r="DR25" s="659"/>
      <c r="DS25" s="659"/>
      <c r="DT25" s="659"/>
      <c r="DU25" s="659"/>
      <c r="DV25" s="660"/>
      <c r="DW25" s="643">
        <v>24.3</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2093010</v>
      </c>
      <c r="S26" s="641"/>
      <c r="T26" s="641"/>
      <c r="U26" s="641"/>
      <c r="V26" s="641"/>
      <c r="W26" s="641"/>
      <c r="X26" s="641"/>
      <c r="Y26" s="642"/>
      <c r="Z26" s="677">
        <v>60.4</v>
      </c>
      <c r="AA26" s="677"/>
      <c r="AB26" s="677"/>
      <c r="AC26" s="677"/>
      <c r="AD26" s="678">
        <v>2006267</v>
      </c>
      <c r="AE26" s="678"/>
      <c r="AF26" s="678"/>
      <c r="AG26" s="678"/>
      <c r="AH26" s="678"/>
      <c r="AI26" s="678"/>
      <c r="AJ26" s="678"/>
      <c r="AK26" s="678"/>
      <c r="AL26" s="643">
        <v>99.9</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254</v>
      </c>
      <c r="BH26" s="641"/>
      <c r="BI26" s="641"/>
      <c r="BJ26" s="641"/>
      <c r="BK26" s="641"/>
      <c r="BL26" s="641"/>
      <c r="BM26" s="641"/>
      <c r="BN26" s="642"/>
      <c r="BO26" s="677" t="s">
        <v>254</v>
      </c>
      <c r="BP26" s="677"/>
      <c r="BQ26" s="677"/>
      <c r="BR26" s="677"/>
      <c r="BS26" s="646" t="s">
        <v>234</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315457</v>
      </c>
      <c r="CS26" s="641"/>
      <c r="CT26" s="641"/>
      <c r="CU26" s="641"/>
      <c r="CV26" s="641"/>
      <c r="CW26" s="641"/>
      <c r="CX26" s="641"/>
      <c r="CY26" s="642"/>
      <c r="CZ26" s="643">
        <v>9.5</v>
      </c>
      <c r="DA26" s="661"/>
      <c r="DB26" s="661"/>
      <c r="DC26" s="662"/>
      <c r="DD26" s="646">
        <v>302889</v>
      </c>
      <c r="DE26" s="641"/>
      <c r="DF26" s="641"/>
      <c r="DG26" s="641"/>
      <c r="DH26" s="641"/>
      <c r="DI26" s="641"/>
      <c r="DJ26" s="641"/>
      <c r="DK26" s="642"/>
      <c r="DL26" s="646" t="s">
        <v>127</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485</v>
      </c>
      <c r="S27" s="641"/>
      <c r="T27" s="641"/>
      <c r="U27" s="641"/>
      <c r="V27" s="641"/>
      <c r="W27" s="641"/>
      <c r="X27" s="641"/>
      <c r="Y27" s="642"/>
      <c r="Z27" s="677">
        <v>0</v>
      </c>
      <c r="AA27" s="677"/>
      <c r="AB27" s="677"/>
      <c r="AC27" s="677"/>
      <c r="AD27" s="678">
        <v>485</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475822</v>
      </c>
      <c r="BH27" s="641"/>
      <c r="BI27" s="641"/>
      <c r="BJ27" s="641"/>
      <c r="BK27" s="641"/>
      <c r="BL27" s="641"/>
      <c r="BM27" s="641"/>
      <c r="BN27" s="642"/>
      <c r="BO27" s="677">
        <v>100</v>
      </c>
      <c r="BP27" s="677"/>
      <c r="BQ27" s="677"/>
      <c r="BR27" s="677"/>
      <c r="BS27" s="646">
        <v>2816</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421803</v>
      </c>
      <c r="CS27" s="659"/>
      <c r="CT27" s="659"/>
      <c r="CU27" s="659"/>
      <c r="CV27" s="659"/>
      <c r="CW27" s="659"/>
      <c r="CX27" s="659"/>
      <c r="CY27" s="660"/>
      <c r="CZ27" s="643">
        <v>12.7</v>
      </c>
      <c r="DA27" s="661"/>
      <c r="DB27" s="661"/>
      <c r="DC27" s="662"/>
      <c r="DD27" s="646">
        <v>117726</v>
      </c>
      <c r="DE27" s="659"/>
      <c r="DF27" s="659"/>
      <c r="DG27" s="659"/>
      <c r="DH27" s="659"/>
      <c r="DI27" s="659"/>
      <c r="DJ27" s="659"/>
      <c r="DK27" s="660"/>
      <c r="DL27" s="646">
        <v>117613</v>
      </c>
      <c r="DM27" s="659"/>
      <c r="DN27" s="659"/>
      <c r="DO27" s="659"/>
      <c r="DP27" s="659"/>
      <c r="DQ27" s="659"/>
      <c r="DR27" s="659"/>
      <c r="DS27" s="659"/>
      <c r="DT27" s="659"/>
      <c r="DU27" s="659"/>
      <c r="DV27" s="660"/>
      <c r="DW27" s="643">
        <v>5.7</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27968</v>
      </c>
      <c r="S28" s="641"/>
      <c r="T28" s="641"/>
      <c r="U28" s="641"/>
      <c r="V28" s="641"/>
      <c r="W28" s="641"/>
      <c r="X28" s="641"/>
      <c r="Y28" s="642"/>
      <c r="Z28" s="677">
        <v>0.8</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395078</v>
      </c>
      <c r="CS28" s="641"/>
      <c r="CT28" s="641"/>
      <c r="CU28" s="641"/>
      <c r="CV28" s="641"/>
      <c r="CW28" s="641"/>
      <c r="CX28" s="641"/>
      <c r="CY28" s="642"/>
      <c r="CZ28" s="643">
        <v>11.9</v>
      </c>
      <c r="DA28" s="661"/>
      <c r="DB28" s="661"/>
      <c r="DC28" s="662"/>
      <c r="DD28" s="646">
        <v>392578</v>
      </c>
      <c r="DE28" s="641"/>
      <c r="DF28" s="641"/>
      <c r="DG28" s="641"/>
      <c r="DH28" s="641"/>
      <c r="DI28" s="641"/>
      <c r="DJ28" s="641"/>
      <c r="DK28" s="642"/>
      <c r="DL28" s="646">
        <v>392578</v>
      </c>
      <c r="DM28" s="641"/>
      <c r="DN28" s="641"/>
      <c r="DO28" s="641"/>
      <c r="DP28" s="641"/>
      <c r="DQ28" s="641"/>
      <c r="DR28" s="641"/>
      <c r="DS28" s="641"/>
      <c r="DT28" s="641"/>
      <c r="DU28" s="641"/>
      <c r="DV28" s="642"/>
      <c r="DW28" s="643">
        <v>19</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27752</v>
      </c>
      <c r="S29" s="641"/>
      <c r="T29" s="641"/>
      <c r="U29" s="641"/>
      <c r="V29" s="641"/>
      <c r="W29" s="641"/>
      <c r="X29" s="641"/>
      <c r="Y29" s="642"/>
      <c r="Z29" s="677">
        <v>0.8</v>
      </c>
      <c r="AA29" s="677"/>
      <c r="AB29" s="677"/>
      <c r="AC29" s="677"/>
      <c r="AD29" s="678">
        <v>1498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70</v>
      </c>
      <c r="CG29" s="674"/>
      <c r="CH29" s="674"/>
      <c r="CI29" s="674"/>
      <c r="CJ29" s="674"/>
      <c r="CK29" s="674"/>
      <c r="CL29" s="674"/>
      <c r="CM29" s="674"/>
      <c r="CN29" s="674"/>
      <c r="CO29" s="674"/>
      <c r="CP29" s="674"/>
      <c r="CQ29" s="675"/>
      <c r="CR29" s="640">
        <v>395056</v>
      </c>
      <c r="CS29" s="659"/>
      <c r="CT29" s="659"/>
      <c r="CU29" s="659"/>
      <c r="CV29" s="659"/>
      <c r="CW29" s="659"/>
      <c r="CX29" s="659"/>
      <c r="CY29" s="660"/>
      <c r="CZ29" s="643">
        <v>11.9</v>
      </c>
      <c r="DA29" s="661"/>
      <c r="DB29" s="661"/>
      <c r="DC29" s="662"/>
      <c r="DD29" s="646">
        <v>392556</v>
      </c>
      <c r="DE29" s="659"/>
      <c r="DF29" s="659"/>
      <c r="DG29" s="659"/>
      <c r="DH29" s="659"/>
      <c r="DI29" s="659"/>
      <c r="DJ29" s="659"/>
      <c r="DK29" s="660"/>
      <c r="DL29" s="646">
        <v>392556</v>
      </c>
      <c r="DM29" s="659"/>
      <c r="DN29" s="659"/>
      <c r="DO29" s="659"/>
      <c r="DP29" s="659"/>
      <c r="DQ29" s="659"/>
      <c r="DR29" s="659"/>
      <c r="DS29" s="659"/>
      <c r="DT29" s="659"/>
      <c r="DU29" s="659"/>
      <c r="DV29" s="660"/>
      <c r="DW29" s="643">
        <v>19</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9047</v>
      </c>
      <c r="S30" s="641"/>
      <c r="T30" s="641"/>
      <c r="U30" s="641"/>
      <c r="V30" s="641"/>
      <c r="W30" s="641"/>
      <c r="X30" s="641"/>
      <c r="Y30" s="642"/>
      <c r="Z30" s="677">
        <v>0.3</v>
      </c>
      <c r="AA30" s="677"/>
      <c r="AB30" s="677"/>
      <c r="AC30" s="677"/>
      <c r="AD30" s="678" t="s">
        <v>127</v>
      </c>
      <c r="AE30" s="678"/>
      <c r="AF30" s="678"/>
      <c r="AG30" s="678"/>
      <c r="AH30" s="678"/>
      <c r="AI30" s="678"/>
      <c r="AJ30" s="678"/>
      <c r="AK30" s="678"/>
      <c r="AL30" s="643" t="s">
        <v>127</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379587</v>
      </c>
      <c r="CS30" s="641"/>
      <c r="CT30" s="641"/>
      <c r="CU30" s="641"/>
      <c r="CV30" s="641"/>
      <c r="CW30" s="641"/>
      <c r="CX30" s="641"/>
      <c r="CY30" s="642"/>
      <c r="CZ30" s="643">
        <v>11.4</v>
      </c>
      <c r="DA30" s="661"/>
      <c r="DB30" s="661"/>
      <c r="DC30" s="662"/>
      <c r="DD30" s="646">
        <v>377087</v>
      </c>
      <c r="DE30" s="641"/>
      <c r="DF30" s="641"/>
      <c r="DG30" s="641"/>
      <c r="DH30" s="641"/>
      <c r="DI30" s="641"/>
      <c r="DJ30" s="641"/>
      <c r="DK30" s="642"/>
      <c r="DL30" s="646">
        <v>377087</v>
      </c>
      <c r="DM30" s="641"/>
      <c r="DN30" s="641"/>
      <c r="DO30" s="641"/>
      <c r="DP30" s="641"/>
      <c r="DQ30" s="641"/>
      <c r="DR30" s="641"/>
      <c r="DS30" s="641"/>
      <c r="DT30" s="641"/>
      <c r="DU30" s="641"/>
      <c r="DV30" s="642"/>
      <c r="DW30" s="643">
        <v>18.2</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349759</v>
      </c>
      <c r="S31" s="641"/>
      <c r="T31" s="641"/>
      <c r="U31" s="641"/>
      <c r="V31" s="641"/>
      <c r="W31" s="641"/>
      <c r="X31" s="641"/>
      <c r="Y31" s="642"/>
      <c r="Z31" s="677">
        <v>10.1</v>
      </c>
      <c r="AA31" s="677"/>
      <c r="AB31" s="677"/>
      <c r="AC31" s="677"/>
      <c r="AD31" s="678" t="s">
        <v>234</v>
      </c>
      <c r="AE31" s="678"/>
      <c r="AF31" s="678"/>
      <c r="AG31" s="678"/>
      <c r="AH31" s="678"/>
      <c r="AI31" s="678"/>
      <c r="AJ31" s="678"/>
      <c r="AK31" s="678"/>
      <c r="AL31" s="643" t="s">
        <v>127</v>
      </c>
      <c r="AM31" s="644"/>
      <c r="AN31" s="644"/>
      <c r="AO31" s="679"/>
      <c r="AP31" s="715" t="s">
        <v>311</v>
      </c>
      <c r="AQ31" s="716"/>
      <c r="AR31" s="716"/>
      <c r="AS31" s="716"/>
      <c r="AT31" s="721" t="s">
        <v>312</v>
      </c>
      <c r="AU31" s="231"/>
      <c r="AV31" s="231"/>
      <c r="AW31" s="231"/>
      <c r="AX31" s="708" t="s">
        <v>186</v>
      </c>
      <c r="AY31" s="709"/>
      <c r="AZ31" s="709"/>
      <c r="BA31" s="709"/>
      <c r="BB31" s="709"/>
      <c r="BC31" s="709"/>
      <c r="BD31" s="709"/>
      <c r="BE31" s="709"/>
      <c r="BF31" s="710"/>
      <c r="BG31" s="711">
        <v>99.6</v>
      </c>
      <c r="BH31" s="712"/>
      <c r="BI31" s="712"/>
      <c r="BJ31" s="712"/>
      <c r="BK31" s="712"/>
      <c r="BL31" s="712"/>
      <c r="BM31" s="713">
        <v>98.9</v>
      </c>
      <c r="BN31" s="712"/>
      <c r="BO31" s="712"/>
      <c r="BP31" s="712"/>
      <c r="BQ31" s="714"/>
      <c r="BR31" s="711">
        <v>99.4</v>
      </c>
      <c r="BS31" s="712"/>
      <c r="BT31" s="712"/>
      <c r="BU31" s="712"/>
      <c r="BV31" s="712"/>
      <c r="BW31" s="712"/>
      <c r="BX31" s="713">
        <v>98.6</v>
      </c>
      <c r="BY31" s="712"/>
      <c r="BZ31" s="712"/>
      <c r="CA31" s="712"/>
      <c r="CB31" s="714"/>
      <c r="CD31" s="731"/>
      <c r="CE31" s="732"/>
      <c r="CF31" s="673" t="s">
        <v>313</v>
      </c>
      <c r="CG31" s="674"/>
      <c r="CH31" s="674"/>
      <c r="CI31" s="674"/>
      <c r="CJ31" s="674"/>
      <c r="CK31" s="674"/>
      <c r="CL31" s="674"/>
      <c r="CM31" s="674"/>
      <c r="CN31" s="674"/>
      <c r="CO31" s="674"/>
      <c r="CP31" s="674"/>
      <c r="CQ31" s="675"/>
      <c r="CR31" s="640">
        <v>15469</v>
      </c>
      <c r="CS31" s="659"/>
      <c r="CT31" s="659"/>
      <c r="CU31" s="659"/>
      <c r="CV31" s="659"/>
      <c r="CW31" s="659"/>
      <c r="CX31" s="659"/>
      <c r="CY31" s="660"/>
      <c r="CZ31" s="643">
        <v>0.5</v>
      </c>
      <c r="DA31" s="661"/>
      <c r="DB31" s="661"/>
      <c r="DC31" s="662"/>
      <c r="DD31" s="646">
        <v>15469</v>
      </c>
      <c r="DE31" s="659"/>
      <c r="DF31" s="659"/>
      <c r="DG31" s="659"/>
      <c r="DH31" s="659"/>
      <c r="DI31" s="659"/>
      <c r="DJ31" s="659"/>
      <c r="DK31" s="660"/>
      <c r="DL31" s="646">
        <v>15469</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127</v>
      </c>
      <c r="S32" s="641"/>
      <c r="T32" s="641"/>
      <c r="U32" s="641"/>
      <c r="V32" s="641"/>
      <c r="W32" s="641"/>
      <c r="X32" s="641"/>
      <c r="Y32" s="642"/>
      <c r="Z32" s="677" t="s">
        <v>127</v>
      </c>
      <c r="AA32" s="677"/>
      <c r="AB32" s="677"/>
      <c r="AC32" s="677"/>
      <c r="AD32" s="678" t="s">
        <v>234</v>
      </c>
      <c r="AE32" s="678"/>
      <c r="AF32" s="678"/>
      <c r="AG32" s="678"/>
      <c r="AH32" s="678"/>
      <c r="AI32" s="678"/>
      <c r="AJ32" s="678"/>
      <c r="AK32" s="678"/>
      <c r="AL32" s="643" t="s">
        <v>127</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99.4</v>
      </c>
      <c r="BH32" s="659"/>
      <c r="BI32" s="659"/>
      <c r="BJ32" s="659"/>
      <c r="BK32" s="659"/>
      <c r="BL32" s="659"/>
      <c r="BM32" s="644">
        <v>99</v>
      </c>
      <c r="BN32" s="725"/>
      <c r="BO32" s="725"/>
      <c r="BP32" s="725"/>
      <c r="BQ32" s="683"/>
      <c r="BR32" s="724">
        <v>99.4</v>
      </c>
      <c r="BS32" s="659"/>
      <c r="BT32" s="659"/>
      <c r="BU32" s="659"/>
      <c r="BV32" s="659"/>
      <c r="BW32" s="659"/>
      <c r="BX32" s="644">
        <v>99</v>
      </c>
      <c r="BY32" s="725"/>
      <c r="BZ32" s="725"/>
      <c r="CA32" s="725"/>
      <c r="CB32" s="683"/>
      <c r="CD32" s="733"/>
      <c r="CE32" s="734"/>
      <c r="CF32" s="673" t="s">
        <v>317</v>
      </c>
      <c r="CG32" s="674"/>
      <c r="CH32" s="674"/>
      <c r="CI32" s="674"/>
      <c r="CJ32" s="674"/>
      <c r="CK32" s="674"/>
      <c r="CL32" s="674"/>
      <c r="CM32" s="674"/>
      <c r="CN32" s="674"/>
      <c r="CO32" s="674"/>
      <c r="CP32" s="674"/>
      <c r="CQ32" s="675"/>
      <c r="CR32" s="640">
        <v>22</v>
      </c>
      <c r="CS32" s="641"/>
      <c r="CT32" s="641"/>
      <c r="CU32" s="641"/>
      <c r="CV32" s="641"/>
      <c r="CW32" s="641"/>
      <c r="CX32" s="641"/>
      <c r="CY32" s="642"/>
      <c r="CZ32" s="643">
        <v>0</v>
      </c>
      <c r="DA32" s="661"/>
      <c r="DB32" s="661"/>
      <c r="DC32" s="662"/>
      <c r="DD32" s="646">
        <v>22</v>
      </c>
      <c r="DE32" s="641"/>
      <c r="DF32" s="641"/>
      <c r="DG32" s="641"/>
      <c r="DH32" s="641"/>
      <c r="DI32" s="641"/>
      <c r="DJ32" s="641"/>
      <c r="DK32" s="642"/>
      <c r="DL32" s="646">
        <v>22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394536</v>
      </c>
      <c r="S33" s="641"/>
      <c r="T33" s="641"/>
      <c r="U33" s="641"/>
      <c r="V33" s="641"/>
      <c r="W33" s="641"/>
      <c r="X33" s="641"/>
      <c r="Y33" s="642"/>
      <c r="Z33" s="677">
        <v>11.4</v>
      </c>
      <c r="AA33" s="677"/>
      <c r="AB33" s="677"/>
      <c r="AC33" s="677"/>
      <c r="AD33" s="678" t="s">
        <v>234</v>
      </c>
      <c r="AE33" s="678"/>
      <c r="AF33" s="678"/>
      <c r="AG33" s="678"/>
      <c r="AH33" s="678"/>
      <c r="AI33" s="678"/>
      <c r="AJ33" s="678"/>
      <c r="AK33" s="678"/>
      <c r="AL33" s="643" t="s">
        <v>234</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99.7</v>
      </c>
      <c r="BH33" s="625"/>
      <c r="BI33" s="625"/>
      <c r="BJ33" s="625"/>
      <c r="BK33" s="625"/>
      <c r="BL33" s="625"/>
      <c r="BM33" s="668">
        <v>98.8</v>
      </c>
      <c r="BN33" s="625"/>
      <c r="BO33" s="625"/>
      <c r="BP33" s="625"/>
      <c r="BQ33" s="689"/>
      <c r="BR33" s="707">
        <v>99.3</v>
      </c>
      <c r="BS33" s="625"/>
      <c r="BT33" s="625"/>
      <c r="BU33" s="625"/>
      <c r="BV33" s="625"/>
      <c r="BW33" s="625"/>
      <c r="BX33" s="668">
        <v>98.1</v>
      </c>
      <c r="BY33" s="625"/>
      <c r="BZ33" s="625"/>
      <c r="CA33" s="625"/>
      <c r="CB33" s="689"/>
      <c r="CD33" s="673" t="s">
        <v>320</v>
      </c>
      <c r="CE33" s="674"/>
      <c r="CF33" s="674"/>
      <c r="CG33" s="674"/>
      <c r="CH33" s="674"/>
      <c r="CI33" s="674"/>
      <c r="CJ33" s="674"/>
      <c r="CK33" s="674"/>
      <c r="CL33" s="674"/>
      <c r="CM33" s="674"/>
      <c r="CN33" s="674"/>
      <c r="CO33" s="674"/>
      <c r="CP33" s="674"/>
      <c r="CQ33" s="675"/>
      <c r="CR33" s="640">
        <v>1531686</v>
      </c>
      <c r="CS33" s="659"/>
      <c r="CT33" s="659"/>
      <c r="CU33" s="659"/>
      <c r="CV33" s="659"/>
      <c r="CW33" s="659"/>
      <c r="CX33" s="659"/>
      <c r="CY33" s="660"/>
      <c r="CZ33" s="643">
        <v>46.2</v>
      </c>
      <c r="DA33" s="661"/>
      <c r="DB33" s="661"/>
      <c r="DC33" s="662"/>
      <c r="DD33" s="646">
        <v>1115028</v>
      </c>
      <c r="DE33" s="659"/>
      <c r="DF33" s="659"/>
      <c r="DG33" s="659"/>
      <c r="DH33" s="659"/>
      <c r="DI33" s="659"/>
      <c r="DJ33" s="659"/>
      <c r="DK33" s="660"/>
      <c r="DL33" s="646">
        <v>768718</v>
      </c>
      <c r="DM33" s="659"/>
      <c r="DN33" s="659"/>
      <c r="DO33" s="659"/>
      <c r="DP33" s="659"/>
      <c r="DQ33" s="659"/>
      <c r="DR33" s="659"/>
      <c r="DS33" s="659"/>
      <c r="DT33" s="659"/>
      <c r="DU33" s="659"/>
      <c r="DV33" s="660"/>
      <c r="DW33" s="643">
        <v>37.1</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7332</v>
      </c>
      <c r="S34" s="641"/>
      <c r="T34" s="641"/>
      <c r="U34" s="641"/>
      <c r="V34" s="641"/>
      <c r="W34" s="641"/>
      <c r="X34" s="641"/>
      <c r="Y34" s="642"/>
      <c r="Z34" s="677">
        <v>0.2</v>
      </c>
      <c r="AA34" s="677"/>
      <c r="AB34" s="677"/>
      <c r="AC34" s="677"/>
      <c r="AD34" s="678">
        <v>9</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585222</v>
      </c>
      <c r="CS34" s="641"/>
      <c r="CT34" s="641"/>
      <c r="CU34" s="641"/>
      <c r="CV34" s="641"/>
      <c r="CW34" s="641"/>
      <c r="CX34" s="641"/>
      <c r="CY34" s="642"/>
      <c r="CZ34" s="643">
        <v>17.600000000000001</v>
      </c>
      <c r="DA34" s="661"/>
      <c r="DB34" s="661"/>
      <c r="DC34" s="662"/>
      <c r="DD34" s="646">
        <v>400700</v>
      </c>
      <c r="DE34" s="641"/>
      <c r="DF34" s="641"/>
      <c r="DG34" s="641"/>
      <c r="DH34" s="641"/>
      <c r="DI34" s="641"/>
      <c r="DJ34" s="641"/>
      <c r="DK34" s="642"/>
      <c r="DL34" s="646">
        <v>243326</v>
      </c>
      <c r="DM34" s="641"/>
      <c r="DN34" s="641"/>
      <c r="DO34" s="641"/>
      <c r="DP34" s="641"/>
      <c r="DQ34" s="641"/>
      <c r="DR34" s="641"/>
      <c r="DS34" s="641"/>
      <c r="DT34" s="641"/>
      <c r="DU34" s="641"/>
      <c r="DV34" s="642"/>
      <c r="DW34" s="643">
        <v>11.8</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26782</v>
      </c>
      <c r="S35" s="641"/>
      <c r="T35" s="641"/>
      <c r="U35" s="641"/>
      <c r="V35" s="641"/>
      <c r="W35" s="641"/>
      <c r="X35" s="641"/>
      <c r="Y35" s="642"/>
      <c r="Z35" s="677">
        <v>0.8</v>
      </c>
      <c r="AA35" s="677"/>
      <c r="AB35" s="677"/>
      <c r="AC35" s="677"/>
      <c r="AD35" s="678" t="s">
        <v>234</v>
      </c>
      <c r="AE35" s="678"/>
      <c r="AF35" s="678"/>
      <c r="AG35" s="678"/>
      <c r="AH35" s="678"/>
      <c r="AI35" s="678"/>
      <c r="AJ35" s="678"/>
      <c r="AK35" s="678"/>
      <c r="AL35" s="643" t="s">
        <v>127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76877</v>
      </c>
      <c r="CS35" s="659"/>
      <c r="CT35" s="659"/>
      <c r="CU35" s="659"/>
      <c r="CV35" s="659"/>
      <c r="CW35" s="659"/>
      <c r="CX35" s="659"/>
      <c r="CY35" s="660"/>
      <c r="CZ35" s="643">
        <v>2.2999999999999998</v>
      </c>
      <c r="DA35" s="661"/>
      <c r="DB35" s="661"/>
      <c r="DC35" s="662"/>
      <c r="DD35" s="646">
        <v>66709</v>
      </c>
      <c r="DE35" s="659"/>
      <c r="DF35" s="659"/>
      <c r="DG35" s="659"/>
      <c r="DH35" s="659"/>
      <c r="DI35" s="659"/>
      <c r="DJ35" s="659"/>
      <c r="DK35" s="660"/>
      <c r="DL35" s="646">
        <v>64259</v>
      </c>
      <c r="DM35" s="659"/>
      <c r="DN35" s="659"/>
      <c r="DO35" s="659"/>
      <c r="DP35" s="659"/>
      <c r="DQ35" s="659"/>
      <c r="DR35" s="659"/>
      <c r="DS35" s="659"/>
      <c r="DT35" s="659"/>
      <c r="DU35" s="659"/>
      <c r="DV35" s="660"/>
      <c r="DW35" s="643">
        <v>3.1</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80332</v>
      </c>
      <c r="S36" s="641"/>
      <c r="T36" s="641"/>
      <c r="U36" s="641"/>
      <c r="V36" s="641"/>
      <c r="W36" s="641"/>
      <c r="X36" s="641"/>
      <c r="Y36" s="642"/>
      <c r="Z36" s="677">
        <v>2.2999999999999998</v>
      </c>
      <c r="AA36" s="677"/>
      <c r="AB36" s="677"/>
      <c r="AC36" s="677"/>
      <c r="AD36" s="678" t="s">
        <v>234</v>
      </c>
      <c r="AE36" s="678"/>
      <c r="AF36" s="678"/>
      <c r="AG36" s="678"/>
      <c r="AH36" s="678"/>
      <c r="AI36" s="678"/>
      <c r="AJ36" s="678"/>
      <c r="AK36" s="678"/>
      <c r="AL36" s="643" t="s">
        <v>127</v>
      </c>
      <c r="AM36" s="644"/>
      <c r="AN36" s="644"/>
      <c r="AO36" s="679"/>
      <c r="AP36" s="235"/>
      <c r="AQ36" s="692" t="s">
        <v>328</v>
      </c>
      <c r="AR36" s="693"/>
      <c r="AS36" s="693"/>
      <c r="AT36" s="693"/>
      <c r="AU36" s="693"/>
      <c r="AV36" s="693"/>
      <c r="AW36" s="693"/>
      <c r="AX36" s="693"/>
      <c r="AY36" s="694"/>
      <c r="AZ36" s="695">
        <v>423631</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41688</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389645</v>
      </c>
      <c r="CS36" s="641"/>
      <c r="CT36" s="641"/>
      <c r="CU36" s="641"/>
      <c r="CV36" s="641"/>
      <c r="CW36" s="641"/>
      <c r="CX36" s="641"/>
      <c r="CY36" s="642"/>
      <c r="CZ36" s="643">
        <v>11.7</v>
      </c>
      <c r="DA36" s="661"/>
      <c r="DB36" s="661"/>
      <c r="DC36" s="662"/>
      <c r="DD36" s="646">
        <v>289181</v>
      </c>
      <c r="DE36" s="641"/>
      <c r="DF36" s="641"/>
      <c r="DG36" s="641"/>
      <c r="DH36" s="641"/>
      <c r="DI36" s="641"/>
      <c r="DJ36" s="641"/>
      <c r="DK36" s="642"/>
      <c r="DL36" s="646">
        <v>182161</v>
      </c>
      <c r="DM36" s="641"/>
      <c r="DN36" s="641"/>
      <c r="DO36" s="641"/>
      <c r="DP36" s="641"/>
      <c r="DQ36" s="641"/>
      <c r="DR36" s="641"/>
      <c r="DS36" s="641"/>
      <c r="DT36" s="641"/>
      <c r="DU36" s="641"/>
      <c r="DV36" s="642"/>
      <c r="DW36" s="643">
        <v>8.8000000000000007</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141359</v>
      </c>
      <c r="S37" s="641"/>
      <c r="T37" s="641"/>
      <c r="U37" s="641"/>
      <c r="V37" s="641"/>
      <c r="W37" s="641"/>
      <c r="X37" s="641"/>
      <c r="Y37" s="642"/>
      <c r="Z37" s="677">
        <v>4.0999999999999996</v>
      </c>
      <c r="AA37" s="677"/>
      <c r="AB37" s="677"/>
      <c r="AC37" s="677"/>
      <c r="AD37" s="678" t="s">
        <v>234</v>
      </c>
      <c r="AE37" s="678"/>
      <c r="AF37" s="678"/>
      <c r="AG37" s="678"/>
      <c r="AH37" s="678"/>
      <c r="AI37" s="678"/>
      <c r="AJ37" s="678"/>
      <c r="AK37" s="678"/>
      <c r="AL37" s="643" t="s">
        <v>234</v>
      </c>
      <c r="AM37" s="644"/>
      <c r="AN37" s="644"/>
      <c r="AO37" s="679"/>
      <c r="AQ37" s="680" t="s">
        <v>332</v>
      </c>
      <c r="AR37" s="681"/>
      <c r="AS37" s="681"/>
      <c r="AT37" s="681"/>
      <c r="AU37" s="681"/>
      <c r="AV37" s="681"/>
      <c r="AW37" s="681"/>
      <c r="AX37" s="681"/>
      <c r="AY37" s="682"/>
      <c r="AZ37" s="640">
        <v>175341</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34345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7993</v>
      </c>
      <c r="CS37" s="659"/>
      <c r="CT37" s="659"/>
      <c r="CU37" s="659"/>
      <c r="CV37" s="659"/>
      <c r="CW37" s="659"/>
      <c r="CX37" s="659"/>
      <c r="CY37" s="660"/>
      <c r="CZ37" s="643">
        <v>0.2</v>
      </c>
      <c r="DA37" s="661"/>
      <c r="DB37" s="661"/>
      <c r="DC37" s="662"/>
      <c r="DD37" s="646">
        <v>7957</v>
      </c>
      <c r="DE37" s="659"/>
      <c r="DF37" s="659"/>
      <c r="DG37" s="659"/>
      <c r="DH37" s="659"/>
      <c r="DI37" s="659"/>
      <c r="DJ37" s="659"/>
      <c r="DK37" s="660"/>
      <c r="DL37" s="646">
        <v>7864</v>
      </c>
      <c r="DM37" s="659"/>
      <c r="DN37" s="659"/>
      <c r="DO37" s="659"/>
      <c r="DP37" s="659"/>
      <c r="DQ37" s="659"/>
      <c r="DR37" s="659"/>
      <c r="DS37" s="659"/>
      <c r="DT37" s="659"/>
      <c r="DU37" s="659"/>
      <c r="DV37" s="660"/>
      <c r="DW37" s="643">
        <v>0.4</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65630</v>
      </c>
      <c r="S38" s="641"/>
      <c r="T38" s="641"/>
      <c r="U38" s="641"/>
      <c r="V38" s="641"/>
      <c r="W38" s="641"/>
      <c r="X38" s="641"/>
      <c r="Y38" s="642"/>
      <c r="Z38" s="677">
        <v>1.9</v>
      </c>
      <c r="AA38" s="677"/>
      <c r="AB38" s="677"/>
      <c r="AC38" s="677"/>
      <c r="AD38" s="678">
        <v>125</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12360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651</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423631</v>
      </c>
      <c r="CS38" s="641"/>
      <c r="CT38" s="641"/>
      <c r="CU38" s="641"/>
      <c r="CV38" s="641"/>
      <c r="CW38" s="641"/>
      <c r="CX38" s="641"/>
      <c r="CY38" s="642"/>
      <c r="CZ38" s="643">
        <v>12.8</v>
      </c>
      <c r="DA38" s="661"/>
      <c r="DB38" s="661"/>
      <c r="DC38" s="662"/>
      <c r="DD38" s="646">
        <v>356763</v>
      </c>
      <c r="DE38" s="641"/>
      <c r="DF38" s="641"/>
      <c r="DG38" s="641"/>
      <c r="DH38" s="641"/>
      <c r="DI38" s="641"/>
      <c r="DJ38" s="641"/>
      <c r="DK38" s="642"/>
      <c r="DL38" s="646">
        <v>278972</v>
      </c>
      <c r="DM38" s="641"/>
      <c r="DN38" s="641"/>
      <c r="DO38" s="641"/>
      <c r="DP38" s="641"/>
      <c r="DQ38" s="641"/>
      <c r="DR38" s="641"/>
      <c r="DS38" s="641"/>
      <c r="DT38" s="641"/>
      <c r="DU38" s="641"/>
      <c r="DV38" s="642"/>
      <c r="DW38" s="643">
        <v>13.5</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242684</v>
      </c>
      <c r="S39" s="641"/>
      <c r="T39" s="641"/>
      <c r="U39" s="641"/>
      <c r="V39" s="641"/>
      <c r="W39" s="641"/>
      <c r="X39" s="641"/>
      <c r="Y39" s="642"/>
      <c r="Z39" s="677">
        <v>7</v>
      </c>
      <c r="AA39" s="677"/>
      <c r="AB39" s="677"/>
      <c r="AC39" s="677"/>
      <c r="AD39" s="678" t="s">
        <v>234</v>
      </c>
      <c r="AE39" s="678"/>
      <c r="AF39" s="678"/>
      <c r="AG39" s="678"/>
      <c r="AH39" s="678"/>
      <c r="AI39" s="678"/>
      <c r="AJ39" s="678"/>
      <c r="AK39" s="678"/>
      <c r="AL39" s="643" t="s">
        <v>234</v>
      </c>
      <c r="AM39" s="644"/>
      <c r="AN39" s="644"/>
      <c r="AO39" s="679"/>
      <c r="AQ39" s="680" t="s">
        <v>340</v>
      </c>
      <c r="AR39" s="681"/>
      <c r="AS39" s="681"/>
      <c r="AT39" s="681"/>
      <c r="AU39" s="681"/>
      <c r="AV39" s="681"/>
      <c r="AW39" s="681"/>
      <c r="AX39" s="681"/>
      <c r="AY39" s="682"/>
      <c r="AZ39" s="640" t="s">
        <v>127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998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24161</v>
      </c>
      <c r="CS39" s="659"/>
      <c r="CT39" s="659"/>
      <c r="CU39" s="659"/>
      <c r="CV39" s="659"/>
      <c r="CW39" s="659"/>
      <c r="CX39" s="659"/>
      <c r="CY39" s="660"/>
      <c r="CZ39" s="643">
        <v>0.7</v>
      </c>
      <c r="DA39" s="661"/>
      <c r="DB39" s="661"/>
      <c r="DC39" s="662"/>
      <c r="DD39" s="646">
        <v>1675</v>
      </c>
      <c r="DE39" s="659"/>
      <c r="DF39" s="659"/>
      <c r="DG39" s="659"/>
      <c r="DH39" s="659"/>
      <c r="DI39" s="659"/>
      <c r="DJ39" s="659"/>
      <c r="DK39" s="660"/>
      <c r="DL39" s="646" t="s">
        <v>127</v>
      </c>
      <c r="DM39" s="659"/>
      <c r="DN39" s="659"/>
      <c r="DO39" s="659"/>
      <c r="DP39" s="659"/>
      <c r="DQ39" s="659"/>
      <c r="DR39" s="659"/>
      <c r="DS39" s="659"/>
      <c r="DT39" s="659"/>
      <c r="DU39" s="659"/>
      <c r="DV39" s="660"/>
      <c r="DW39" s="643" t="s">
        <v>254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234</v>
      </c>
      <c r="AA40" s="677"/>
      <c r="AB40" s="677"/>
      <c r="AC40" s="677"/>
      <c r="AD40" s="678" t="s">
        <v>254</v>
      </c>
      <c r="AE40" s="678"/>
      <c r="AF40" s="678"/>
      <c r="AG40" s="678"/>
      <c r="AH40" s="678"/>
      <c r="AI40" s="678"/>
      <c r="AJ40" s="678"/>
      <c r="AK40" s="678"/>
      <c r="AL40" s="643" t="s">
        <v>234</v>
      </c>
      <c r="AM40" s="644"/>
      <c r="AN40" s="644"/>
      <c r="AO40" s="679"/>
      <c r="AQ40" s="680" t="s">
        <v>344</v>
      </c>
      <c r="AR40" s="681"/>
      <c r="AS40" s="681"/>
      <c r="AT40" s="681"/>
      <c r="AU40" s="681"/>
      <c r="AV40" s="681"/>
      <c r="AW40" s="681"/>
      <c r="AX40" s="681"/>
      <c r="AY40" s="682"/>
      <c r="AZ40" s="640" t="s">
        <v>234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91</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32150</v>
      </c>
      <c r="CS40" s="641"/>
      <c r="CT40" s="641"/>
      <c r="CU40" s="641"/>
      <c r="CV40" s="641"/>
      <c r="CW40" s="641"/>
      <c r="CX40" s="641"/>
      <c r="CY40" s="642"/>
      <c r="CZ40" s="643">
        <v>1</v>
      </c>
      <c r="DA40" s="661"/>
      <c r="DB40" s="661"/>
      <c r="DC40" s="662"/>
      <c r="DD40" s="646" t="s">
        <v>127</v>
      </c>
      <c r="DE40" s="641"/>
      <c r="DF40" s="641"/>
      <c r="DG40" s="641"/>
      <c r="DH40" s="641"/>
      <c r="DI40" s="641"/>
      <c r="DJ40" s="641"/>
      <c r="DK40" s="642"/>
      <c r="DL40" s="646" t="s">
        <v>234</v>
      </c>
      <c r="DM40" s="641"/>
      <c r="DN40" s="641"/>
      <c r="DO40" s="641"/>
      <c r="DP40" s="641"/>
      <c r="DQ40" s="641"/>
      <c r="DR40" s="641"/>
      <c r="DS40" s="641"/>
      <c r="DT40" s="641"/>
      <c r="DU40" s="641"/>
      <c r="DV40" s="642"/>
      <c r="DW40" s="643" t="s">
        <v>127</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61384</v>
      </c>
      <c r="S41" s="641"/>
      <c r="T41" s="641"/>
      <c r="U41" s="641"/>
      <c r="V41" s="641"/>
      <c r="W41" s="641"/>
      <c r="X41" s="641"/>
      <c r="Y41" s="642"/>
      <c r="Z41" s="677">
        <v>1.8</v>
      </c>
      <c r="AA41" s="677"/>
      <c r="AB41" s="677"/>
      <c r="AC41" s="677"/>
      <c r="AD41" s="678" t="s">
        <v>127</v>
      </c>
      <c r="AE41" s="678"/>
      <c r="AF41" s="678"/>
      <c r="AG41" s="678"/>
      <c r="AH41" s="678"/>
      <c r="AI41" s="678"/>
      <c r="AJ41" s="678"/>
      <c r="AK41" s="678"/>
      <c r="AL41" s="643" t="s">
        <v>234</v>
      </c>
      <c r="AM41" s="644"/>
      <c r="AN41" s="644"/>
      <c r="AO41" s="679"/>
      <c r="AQ41" s="680" t="s">
        <v>349</v>
      </c>
      <c r="AR41" s="681"/>
      <c r="AS41" s="681"/>
      <c r="AT41" s="681"/>
      <c r="AU41" s="681"/>
      <c r="AV41" s="681"/>
      <c r="AW41" s="681"/>
      <c r="AX41" s="681"/>
      <c r="AY41" s="682"/>
      <c r="AZ41" s="640">
        <v>49331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v>2</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234</v>
      </c>
      <c r="DA41" s="661"/>
      <c r="DB41" s="661"/>
      <c r="DC41" s="662"/>
      <c r="DD41" s="646" t="s">
        <v>234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3466676</v>
      </c>
      <c r="S42" s="663"/>
      <c r="T42" s="663"/>
      <c r="U42" s="663"/>
      <c r="V42" s="663"/>
      <c r="W42" s="663"/>
      <c r="X42" s="663"/>
      <c r="Y42" s="665"/>
      <c r="Z42" s="666">
        <v>100</v>
      </c>
      <c r="AA42" s="666"/>
      <c r="AB42" s="666"/>
      <c r="AC42" s="666"/>
      <c r="AD42" s="667">
        <v>2008384</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186599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368</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450968</v>
      </c>
      <c r="CS42" s="641"/>
      <c r="CT42" s="641"/>
      <c r="CU42" s="641"/>
      <c r="CV42" s="641"/>
      <c r="CW42" s="641"/>
      <c r="CX42" s="641"/>
      <c r="CY42" s="642"/>
      <c r="CZ42" s="643">
        <v>13.6</v>
      </c>
      <c r="DA42" s="644"/>
      <c r="DB42" s="644"/>
      <c r="DC42" s="645"/>
      <c r="DD42" s="646">
        <v>132478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t="s">
        <v>234</v>
      </c>
      <c r="CS43" s="659"/>
      <c r="CT43" s="659"/>
      <c r="CU43" s="659"/>
      <c r="CV43" s="659"/>
      <c r="CW43" s="659"/>
      <c r="CX43" s="659"/>
      <c r="CY43" s="660"/>
      <c r="CZ43" s="643" t="s">
        <v>127</v>
      </c>
      <c r="DA43" s="661"/>
      <c r="DB43" s="661"/>
      <c r="DC43" s="662"/>
      <c r="DD43" s="646" t="s">
        <v>254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450968</v>
      </c>
      <c r="CS44" s="641"/>
      <c r="CT44" s="641"/>
      <c r="CU44" s="641"/>
      <c r="CV44" s="641"/>
      <c r="CW44" s="641"/>
      <c r="CX44" s="641"/>
      <c r="CY44" s="642"/>
      <c r="CZ44" s="643">
        <v>13.6</v>
      </c>
      <c r="DA44" s="644"/>
      <c r="DB44" s="644"/>
      <c r="DC44" s="645"/>
      <c r="DD44" s="646">
        <v>132478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221160</v>
      </c>
      <c r="CS45" s="659"/>
      <c r="CT45" s="659"/>
      <c r="CU45" s="659"/>
      <c r="CV45" s="659"/>
      <c r="CW45" s="659"/>
      <c r="CX45" s="659"/>
      <c r="CY45" s="660"/>
      <c r="CZ45" s="643">
        <v>6.7</v>
      </c>
      <c r="DA45" s="661"/>
      <c r="DB45" s="661"/>
      <c r="DC45" s="662"/>
      <c r="DD45" s="646">
        <v>11849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186556</v>
      </c>
      <c r="CS46" s="641"/>
      <c r="CT46" s="641"/>
      <c r="CU46" s="641"/>
      <c r="CV46" s="641"/>
      <c r="CW46" s="641"/>
      <c r="CX46" s="641"/>
      <c r="CY46" s="642"/>
      <c r="CZ46" s="643">
        <v>5.6</v>
      </c>
      <c r="DA46" s="644"/>
      <c r="DB46" s="644"/>
      <c r="DC46" s="645"/>
      <c r="DD46" s="646">
        <v>118629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127</v>
      </c>
      <c r="CS47" s="659"/>
      <c r="CT47" s="659"/>
      <c r="CU47" s="659"/>
      <c r="CV47" s="659"/>
      <c r="CW47" s="659"/>
      <c r="CX47" s="659"/>
      <c r="CY47" s="660"/>
      <c r="CZ47" s="643" t="s">
        <v>234</v>
      </c>
      <c r="DA47" s="661"/>
      <c r="DB47" s="661"/>
      <c r="DC47" s="662"/>
      <c r="DD47" s="646" t="s">
        <v>234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254</v>
      </c>
      <c r="CS48" s="641"/>
      <c r="CT48" s="641"/>
      <c r="CU48" s="641"/>
      <c r="CV48" s="641"/>
      <c r="CW48" s="641"/>
      <c r="CX48" s="641"/>
      <c r="CY48" s="642"/>
      <c r="CZ48" s="643" t="s">
        <v>127</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3318238</v>
      </c>
      <c r="CS49" s="625"/>
      <c r="CT49" s="625"/>
      <c r="CU49" s="625"/>
      <c r="CV49" s="625"/>
      <c r="CW49" s="625"/>
      <c r="CX49" s="625"/>
      <c r="CY49" s="626"/>
      <c r="CZ49" s="627">
        <v>100</v>
      </c>
      <c r="DA49" s="628"/>
      <c r="DB49" s="628"/>
      <c r="DC49" s="629"/>
      <c r="DD49" s="630">
        <v>2261491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2rmSKgUb2miPWoP6d0JN/ebCK89TAZnUlLfdCObY/NphuTh+ipg/UK+5ruEav0Y1be0l+w9QFFFWcN/26LIjg==" saltValue="LDI7CNzODsZAyUVDvRQQ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3466</v>
      </c>
      <c r="R7" s="1160"/>
      <c r="S7" s="1160"/>
      <c r="T7" s="1160"/>
      <c r="U7" s="1160"/>
      <c r="V7" s="1160">
        <v>3318</v>
      </c>
      <c r="W7" s="1160"/>
      <c r="X7" s="1160"/>
      <c r="Y7" s="1160"/>
      <c r="Z7" s="1160"/>
      <c r="AA7" s="1160">
        <v>148</v>
      </c>
      <c r="AB7" s="1160"/>
      <c r="AC7" s="1160"/>
      <c r="AD7" s="1160"/>
      <c r="AE7" s="1161"/>
      <c r="AF7" s="1162">
        <v>137</v>
      </c>
      <c r="AG7" s="1163"/>
      <c r="AH7" s="1163"/>
      <c r="AI7" s="1163"/>
      <c r="AJ7" s="1164"/>
      <c r="AK7" s="1146">
        <v>80</v>
      </c>
      <c r="AL7" s="1147"/>
      <c r="AM7" s="1147"/>
      <c r="AN7" s="1147"/>
      <c r="AO7" s="1147"/>
      <c r="AP7" s="1147">
        <v>3394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f>Q7</f>
        <v>3466</v>
      </c>
      <c r="R23" s="1124"/>
      <c r="S23" s="1124"/>
      <c r="T23" s="1124"/>
      <c r="U23" s="1124"/>
      <c r="V23" s="1124">
        <f t="shared" ref="V23" si="0">V7</f>
        <v>3318</v>
      </c>
      <c r="W23" s="1124"/>
      <c r="X23" s="1124"/>
      <c r="Y23" s="1124"/>
      <c r="Z23" s="1124"/>
      <c r="AA23" s="1124">
        <f t="shared" ref="AA23" si="1">AA7</f>
        <v>148</v>
      </c>
      <c r="AB23" s="1124"/>
      <c r="AC23" s="1124"/>
      <c r="AD23" s="1124"/>
      <c r="AE23" s="1125"/>
      <c r="AF23" s="1126">
        <v>137</v>
      </c>
      <c r="AG23" s="1124"/>
      <c r="AH23" s="1124"/>
      <c r="AI23" s="1124"/>
      <c r="AJ23" s="1127"/>
      <c r="AK23" s="1128"/>
      <c r="AL23" s="1129"/>
      <c r="AM23" s="1129"/>
      <c r="AN23" s="1129"/>
      <c r="AO23" s="1129"/>
      <c r="AP23" s="1124">
        <f t="shared" ref="AP23" si="2">AP7</f>
        <v>3394</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558</v>
      </c>
      <c r="R28" s="1109"/>
      <c r="S28" s="1109"/>
      <c r="T28" s="1109"/>
      <c r="U28" s="1109"/>
      <c r="V28" s="1109">
        <v>516</v>
      </c>
      <c r="W28" s="1109"/>
      <c r="X28" s="1109"/>
      <c r="Y28" s="1109"/>
      <c r="Z28" s="1109"/>
      <c r="AA28" s="1109">
        <v>42</v>
      </c>
      <c r="AB28" s="1109"/>
      <c r="AC28" s="1109"/>
      <c r="AD28" s="1109"/>
      <c r="AE28" s="1110"/>
      <c r="AF28" s="1111">
        <v>42</v>
      </c>
      <c r="AG28" s="1109"/>
      <c r="AH28" s="1109"/>
      <c r="AI28" s="1109"/>
      <c r="AJ28" s="1112"/>
      <c r="AK28" s="1113">
        <v>49</v>
      </c>
      <c r="AL28" s="1101"/>
      <c r="AM28" s="1101"/>
      <c r="AN28" s="1101"/>
      <c r="AO28" s="1101"/>
      <c r="AP28" s="1101" t="s">
        <v>586</v>
      </c>
      <c r="AQ28" s="1101"/>
      <c r="AR28" s="1101"/>
      <c r="AS28" s="1101"/>
      <c r="AT28" s="1101"/>
      <c r="AU28" s="1101" t="s">
        <v>586</v>
      </c>
      <c r="AV28" s="1101"/>
      <c r="AW28" s="1101"/>
      <c r="AX28" s="1101"/>
      <c r="AY28" s="1101"/>
      <c r="AZ28" s="1102" t="s">
        <v>586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685</v>
      </c>
      <c r="R29" s="1099"/>
      <c r="S29" s="1099"/>
      <c r="T29" s="1099"/>
      <c r="U29" s="1099"/>
      <c r="V29" s="1099">
        <v>667</v>
      </c>
      <c r="W29" s="1099"/>
      <c r="X29" s="1099"/>
      <c r="Y29" s="1099"/>
      <c r="Z29" s="1099"/>
      <c r="AA29" s="1099">
        <v>18</v>
      </c>
      <c r="AB29" s="1099"/>
      <c r="AC29" s="1099"/>
      <c r="AD29" s="1099"/>
      <c r="AE29" s="1100"/>
      <c r="AF29" s="1092">
        <v>18</v>
      </c>
      <c r="AG29" s="1093"/>
      <c r="AH29" s="1093"/>
      <c r="AI29" s="1093"/>
      <c r="AJ29" s="1094"/>
      <c r="AK29" s="1035">
        <v>103</v>
      </c>
      <c r="AL29" s="1026"/>
      <c r="AM29" s="1026"/>
      <c r="AN29" s="1026"/>
      <c r="AO29" s="1026"/>
      <c r="AP29" s="1026" t="s">
        <v>586</v>
      </c>
      <c r="AQ29" s="1026"/>
      <c r="AR29" s="1026"/>
      <c r="AS29" s="1026"/>
      <c r="AT29" s="1026"/>
      <c r="AU29" s="1026" t="s">
        <v>586</v>
      </c>
      <c r="AV29" s="1026"/>
      <c r="AW29" s="1026"/>
      <c r="AX29" s="1026"/>
      <c r="AY29" s="1026"/>
      <c r="AZ29" s="1097" t="s">
        <v>586</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61</v>
      </c>
      <c r="R30" s="1099"/>
      <c r="S30" s="1099"/>
      <c r="T30" s="1099"/>
      <c r="U30" s="1099"/>
      <c r="V30" s="1099">
        <v>60</v>
      </c>
      <c r="W30" s="1099"/>
      <c r="X30" s="1099"/>
      <c r="Y30" s="1099"/>
      <c r="Z30" s="1099"/>
      <c r="AA30" s="1099">
        <v>1</v>
      </c>
      <c r="AB30" s="1099"/>
      <c r="AC30" s="1099"/>
      <c r="AD30" s="1099"/>
      <c r="AE30" s="1100"/>
      <c r="AF30" s="1092">
        <v>1</v>
      </c>
      <c r="AG30" s="1093"/>
      <c r="AH30" s="1093"/>
      <c r="AI30" s="1093"/>
      <c r="AJ30" s="1094"/>
      <c r="AK30" s="1035">
        <v>18</v>
      </c>
      <c r="AL30" s="1026"/>
      <c r="AM30" s="1026"/>
      <c r="AN30" s="1026"/>
      <c r="AO30" s="1026"/>
      <c r="AP30" s="1026" t="s">
        <v>586</v>
      </c>
      <c r="AQ30" s="1026"/>
      <c r="AR30" s="1026"/>
      <c r="AS30" s="1026"/>
      <c r="AT30" s="1026"/>
      <c r="AU30" s="1026" t="s">
        <v>586</v>
      </c>
      <c r="AV30" s="1026"/>
      <c r="AW30" s="1026"/>
      <c r="AX30" s="1026"/>
      <c r="AY30" s="1026"/>
      <c r="AZ30" s="1097" t="s">
        <v>586</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192</v>
      </c>
      <c r="R31" s="1099"/>
      <c r="S31" s="1099"/>
      <c r="T31" s="1099"/>
      <c r="U31" s="1099"/>
      <c r="V31" s="1099">
        <v>182</v>
      </c>
      <c r="W31" s="1099"/>
      <c r="X31" s="1099"/>
      <c r="Y31" s="1099"/>
      <c r="Z31" s="1099"/>
      <c r="AA31" s="1099">
        <v>10</v>
      </c>
      <c r="AB31" s="1099"/>
      <c r="AC31" s="1099"/>
      <c r="AD31" s="1099"/>
      <c r="AE31" s="1100"/>
      <c r="AF31" s="1092">
        <v>6</v>
      </c>
      <c r="AG31" s="1093"/>
      <c r="AH31" s="1093"/>
      <c r="AI31" s="1093"/>
      <c r="AJ31" s="1094"/>
      <c r="AK31" s="1035">
        <v>12</v>
      </c>
      <c r="AL31" s="1026"/>
      <c r="AM31" s="1026"/>
      <c r="AN31" s="1026"/>
      <c r="AO31" s="1026"/>
      <c r="AP31" s="1026">
        <v>483</v>
      </c>
      <c r="AQ31" s="1026"/>
      <c r="AR31" s="1026"/>
      <c r="AS31" s="1026"/>
      <c r="AT31" s="1026"/>
      <c r="AU31" s="1026">
        <v>182</v>
      </c>
      <c r="AV31" s="1026"/>
      <c r="AW31" s="1026"/>
      <c r="AX31" s="1026"/>
      <c r="AY31" s="1026"/>
      <c r="AZ31" s="1097" t="s">
        <v>586</v>
      </c>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408</v>
      </c>
      <c r="C32" s="1087"/>
      <c r="D32" s="1087"/>
      <c r="E32" s="1087"/>
      <c r="F32" s="1087"/>
      <c r="G32" s="1087"/>
      <c r="H32" s="1087"/>
      <c r="I32" s="1087"/>
      <c r="J32" s="1087"/>
      <c r="K32" s="1087"/>
      <c r="L32" s="1087"/>
      <c r="M32" s="1087"/>
      <c r="N32" s="1087"/>
      <c r="O32" s="1087"/>
      <c r="P32" s="1088"/>
      <c r="Q32" s="1098">
        <v>11</v>
      </c>
      <c r="R32" s="1099"/>
      <c r="S32" s="1099"/>
      <c r="T32" s="1099"/>
      <c r="U32" s="1099"/>
      <c r="V32" s="1099">
        <v>10</v>
      </c>
      <c r="W32" s="1099"/>
      <c r="X32" s="1099"/>
      <c r="Y32" s="1099"/>
      <c r="Z32" s="1099"/>
      <c r="AA32" s="1099">
        <v>1</v>
      </c>
      <c r="AB32" s="1099"/>
      <c r="AC32" s="1099"/>
      <c r="AD32" s="1099"/>
      <c r="AE32" s="1100"/>
      <c r="AF32" s="1092">
        <v>1</v>
      </c>
      <c r="AG32" s="1093"/>
      <c r="AH32" s="1093"/>
      <c r="AI32" s="1093"/>
      <c r="AJ32" s="1094"/>
      <c r="AK32" s="1035">
        <v>4</v>
      </c>
      <c r="AL32" s="1026"/>
      <c r="AM32" s="1026"/>
      <c r="AN32" s="1026"/>
      <c r="AO32" s="1026"/>
      <c r="AP32" s="1026">
        <v>24</v>
      </c>
      <c r="AQ32" s="1026"/>
      <c r="AR32" s="1026"/>
      <c r="AS32" s="1026"/>
      <c r="AT32" s="1026"/>
      <c r="AU32" s="1026">
        <v>22</v>
      </c>
      <c r="AV32" s="1026"/>
      <c r="AW32" s="1026"/>
      <c r="AX32" s="1026"/>
      <c r="AY32" s="1026"/>
      <c r="AZ32" s="1097" t="s">
        <v>586</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410</v>
      </c>
      <c r="C33" s="1087"/>
      <c r="D33" s="1087"/>
      <c r="E33" s="1087"/>
      <c r="F33" s="1087"/>
      <c r="G33" s="1087"/>
      <c r="H33" s="1087"/>
      <c r="I33" s="1087"/>
      <c r="J33" s="1087"/>
      <c r="K33" s="1087"/>
      <c r="L33" s="1087"/>
      <c r="M33" s="1087"/>
      <c r="N33" s="1087"/>
      <c r="O33" s="1087"/>
      <c r="P33" s="1088"/>
      <c r="Q33" s="1098">
        <v>111</v>
      </c>
      <c r="R33" s="1099"/>
      <c r="S33" s="1099"/>
      <c r="T33" s="1099"/>
      <c r="U33" s="1099"/>
      <c r="V33" s="1099">
        <v>106</v>
      </c>
      <c r="W33" s="1099"/>
      <c r="X33" s="1099"/>
      <c r="Y33" s="1099"/>
      <c r="Z33" s="1099"/>
      <c r="AA33" s="1099">
        <v>5</v>
      </c>
      <c r="AB33" s="1099"/>
      <c r="AC33" s="1099"/>
      <c r="AD33" s="1099"/>
      <c r="AE33" s="1100"/>
      <c r="AF33" s="1092">
        <v>5</v>
      </c>
      <c r="AG33" s="1093"/>
      <c r="AH33" s="1093"/>
      <c r="AI33" s="1093"/>
      <c r="AJ33" s="1094"/>
      <c r="AK33" s="1035">
        <v>73</v>
      </c>
      <c r="AL33" s="1026"/>
      <c r="AM33" s="1026"/>
      <c r="AN33" s="1026"/>
      <c r="AO33" s="1026"/>
      <c r="AP33" s="1026">
        <v>375</v>
      </c>
      <c r="AQ33" s="1026"/>
      <c r="AR33" s="1026"/>
      <c r="AS33" s="1026"/>
      <c r="AT33" s="1026"/>
      <c r="AU33" s="1026">
        <v>300</v>
      </c>
      <c r="AV33" s="1026"/>
      <c r="AW33" s="1026"/>
      <c r="AX33" s="1026"/>
      <c r="AY33" s="1026"/>
      <c r="AZ33" s="1097" t="s">
        <v>586</v>
      </c>
      <c r="BA33" s="1097"/>
      <c r="BB33" s="1097"/>
      <c r="BC33" s="1097"/>
      <c r="BD33" s="1097"/>
      <c r="BE33" s="1081" t="s">
        <v>409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411</v>
      </c>
      <c r="C34" s="1087"/>
      <c r="D34" s="1087"/>
      <c r="E34" s="1087"/>
      <c r="F34" s="1087"/>
      <c r="G34" s="1087"/>
      <c r="H34" s="1087"/>
      <c r="I34" s="1087"/>
      <c r="J34" s="1087"/>
      <c r="K34" s="1087"/>
      <c r="L34" s="1087"/>
      <c r="M34" s="1087"/>
      <c r="N34" s="1087"/>
      <c r="O34" s="1087"/>
      <c r="P34" s="1088"/>
      <c r="Q34" s="1098">
        <v>158</v>
      </c>
      <c r="R34" s="1099"/>
      <c r="S34" s="1099"/>
      <c r="T34" s="1099"/>
      <c r="U34" s="1099"/>
      <c r="V34" s="1099">
        <v>155</v>
      </c>
      <c r="W34" s="1099"/>
      <c r="X34" s="1099"/>
      <c r="Y34" s="1099"/>
      <c r="Z34" s="1099"/>
      <c r="AA34" s="1099">
        <v>3</v>
      </c>
      <c r="AB34" s="1099"/>
      <c r="AC34" s="1099"/>
      <c r="AD34" s="1099"/>
      <c r="AE34" s="1100"/>
      <c r="AF34" s="1092">
        <v>3</v>
      </c>
      <c r="AG34" s="1093"/>
      <c r="AH34" s="1093"/>
      <c r="AI34" s="1093"/>
      <c r="AJ34" s="1094"/>
      <c r="AK34" s="1035">
        <v>99</v>
      </c>
      <c r="AL34" s="1026"/>
      <c r="AM34" s="1026"/>
      <c r="AN34" s="1026"/>
      <c r="AO34" s="1026"/>
      <c r="AP34" s="1026">
        <v>685</v>
      </c>
      <c r="AQ34" s="1026"/>
      <c r="AR34" s="1026"/>
      <c r="AS34" s="1026"/>
      <c r="AT34" s="1026"/>
      <c r="AU34" s="1026">
        <v>542</v>
      </c>
      <c r="AV34" s="1026"/>
      <c r="AW34" s="1026"/>
      <c r="AX34" s="1026"/>
      <c r="AY34" s="1026"/>
      <c r="AZ34" s="1097" t="s">
        <v>586</v>
      </c>
      <c r="BA34" s="1097"/>
      <c r="BB34" s="1097"/>
      <c r="BC34" s="1097"/>
      <c r="BD34" s="1097"/>
      <c r="BE34" s="1081" t="s">
        <v>409</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412</v>
      </c>
      <c r="C35" s="1087"/>
      <c r="D35" s="1087"/>
      <c r="E35" s="1087"/>
      <c r="F35" s="1087"/>
      <c r="G35" s="1087"/>
      <c r="H35" s="1087"/>
      <c r="I35" s="1087"/>
      <c r="J35" s="1087"/>
      <c r="K35" s="1087"/>
      <c r="L35" s="1087"/>
      <c r="M35" s="1087"/>
      <c r="N35" s="1087"/>
      <c r="O35" s="1087"/>
      <c r="P35" s="1088"/>
      <c r="Q35" s="1098">
        <v>40</v>
      </c>
      <c r="R35" s="1099"/>
      <c r="S35" s="1099"/>
      <c r="T35" s="1099"/>
      <c r="U35" s="1099"/>
      <c r="V35" s="1099">
        <v>32</v>
      </c>
      <c r="W35" s="1099"/>
      <c r="X35" s="1099"/>
      <c r="Y35" s="1099"/>
      <c r="Z35" s="1099"/>
      <c r="AA35" s="1099">
        <v>8</v>
      </c>
      <c r="AB35" s="1099"/>
      <c r="AC35" s="1099"/>
      <c r="AD35" s="1099"/>
      <c r="AE35" s="1100"/>
      <c r="AF35" s="1092">
        <v>40</v>
      </c>
      <c r="AG35" s="1093"/>
      <c r="AH35" s="1093"/>
      <c r="AI35" s="1093"/>
      <c r="AJ35" s="1094"/>
      <c r="AK35" s="1035" t="s">
        <v>586</v>
      </c>
      <c r="AL35" s="1026"/>
      <c r="AM35" s="1026"/>
      <c r="AN35" s="1026"/>
      <c r="AO35" s="1026"/>
      <c r="AP35" s="1026" t="s">
        <v>586</v>
      </c>
      <c r="AQ35" s="1026"/>
      <c r="AR35" s="1026"/>
      <c r="AS35" s="1026"/>
      <c r="AT35" s="1026"/>
      <c r="AU35" s="1026" t="s">
        <v>586</v>
      </c>
      <c r="AV35" s="1026"/>
      <c r="AW35" s="1026"/>
      <c r="AX35" s="1026"/>
      <c r="AY35" s="1026"/>
      <c r="AZ35" s="1097" t="s">
        <v>586</v>
      </c>
      <c r="BA35" s="1097"/>
      <c r="BB35" s="1097"/>
      <c r="BC35" s="1097"/>
      <c r="BD35" s="1097"/>
      <c r="BE35" s="1081" t="s">
        <v>409</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117</v>
      </c>
      <c r="AG63" s="1014"/>
      <c r="AH63" s="1014"/>
      <c r="AI63" s="1014"/>
      <c r="AJ63" s="1079"/>
      <c r="AK63" s="1080"/>
      <c r="AL63" s="1018"/>
      <c r="AM63" s="1018"/>
      <c r="AN63" s="1018"/>
      <c r="AO63" s="1018"/>
      <c r="AP63" s="1014">
        <f>SUM(AP28:AT35)</f>
        <v>1567</v>
      </c>
      <c r="AQ63" s="1014"/>
      <c r="AR63" s="1014"/>
      <c r="AS63" s="1014"/>
      <c r="AT63" s="1014"/>
      <c r="AU63" s="1014">
        <f>SUM(AU28:AY35)</f>
        <v>1046</v>
      </c>
      <c r="AV63" s="1014"/>
      <c r="AW63" s="1014"/>
      <c r="AX63" s="1014"/>
      <c r="AY63" s="1014"/>
      <c r="AZ63" s="1074"/>
      <c r="BA63" s="1074"/>
      <c r="BB63" s="1074"/>
      <c r="BC63" s="1074"/>
      <c r="BD63" s="1074"/>
      <c r="BE63" s="1015"/>
      <c r="BF63" s="1015"/>
      <c r="BG63" s="1015"/>
      <c r="BH63" s="1015"/>
      <c r="BI63" s="1016"/>
      <c r="BJ63" s="1075" t="s">
        <v>415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587</v>
      </c>
      <c r="C68" s="1041"/>
      <c r="D68" s="1041"/>
      <c r="E68" s="1041"/>
      <c r="F68" s="1041"/>
      <c r="G68" s="1041"/>
      <c r="H68" s="1041"/>
      <c r="I68" s="1041"/>
      <c r="J68" s="1041"/>
      <c r="K68" s="1041"/>
      <c r="L68" s="1041"/>
      <c r="M68" s="1041"/>
      <c r="N68" s="1041"/>
      <c r="O68" s="1041"/>
      <c r="P68" s="1042"/>
      <c r="Q68" s="1043">
        <v>419</v>
      </c>
      <c r="R68" s="1037"/>
      <c r="S68" s="1037"/>
      <c r="T68" s="1037"/>
      <c r="U68" s="1037"/>
      <c r="V68" s="1037">
        <v>356</v>
      </c>
      <c r="W68" s="1037"/>
      <c r="X68" s="1037"/>
      <c r="Y68" s="1037"/>
      <c r="Z68" s="1037"/>
      <c r="AA68" s="1037">
        <v>62</v>
      </c>
      <c r="AB68" s="1037"/>
      <c r="AC68" s="1037"/>
      <c r="AD68" s="1037"/>
      <c r="AE68" s="1037"/>
      <c r="AF68" s="1037">
        <v>62</v>
      </c>
      <c r="AG68" s="1037"/>
      <c r="AH68" s="1037"/>
      <c r="AI68" s="1037"/>
      <c r="AJ68" s="1037"/>
      <c r="AK68" s="1037">
        <v>84</v>
      </c>
      <c r="AL68" s="1037"/>
      <c r="AM68" s="1037"/>
      <c r="AN68" s="1037"/>
      <c r="AO68" s="1037"/>
      <c r="AP68" s="1037" t="s">
        <v>586</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588</v>
      </c>
      <c r="C69" s="1030"/>
      <c r="D69" s="1030"/>
      <c r="E69" s="1030"/>
      <c r="F69" s="1030"/>
      <c r="G69" s="1030"/>
      <c r="H69" s="1030"/>
      <c r="I69" s="1030"/>
      <c r="J69" s="1030"/>
      <c r="K69" s="1030"/>
      <c r="L69" s="1030"/>
      <c r="M69" s="1030"/>
      <c r="N69" s="1030"/>
      <c r="O69" s="1030"/>
      <c r="P69" s="1031"/>
      <c r="Q69" s="1032">
        <v>5648</v>
      </c>
      <c r="R69" s="1026"/>
      <c r="S69" s="1026"/>
      <c r="T69" s="1026"/>
      <c r="U69" s="1026"/>
      <c r="V69" s="1026">
        <v>5183</v>
      </c>
      <c r="W69" s="1026"/>
      <c r="X69" s="1026"/>
      <c r="Y69" s="1026"/>
      <c r="Z69" s="1026"/>
      <c r="AA69" s="1026">
        <v>466</v>
      </c>
      <c r="AB69" s="1026"/>
      <c r="AC69" s="1026"/>
      <c r="AD69" s="1026"/>
      <c r="AE69" s="1026"/>
      <c r="AF69" s="1026">
        <v>466</v>
      </c>
      <c r="AG69" s="1026"/>
      <c r="AH69" s="1026"/>
      <c r="AI69" s="1026"/>
      <c r="AJ69" s="1026"/>
      <c r="AK69" s="1026" t="s">
        <v>586</v>
      </c>
      <c r="AL69" s="1026"/>
      <c r="AM69" s="1026"/>
      <c r="AN69" s="1026"/>
      <c r="AO69" s="1026"/>
      <c r="AP69" s="1026" t="s">
        <v>586</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1652</v>
      </c>
      <c r="R70" s="1026"/>
      <c r="S70" s="1026"/>
      <c r="T70" s="1026"/>
      <c r="U70" s="1026"/>
      <c r="V70" s="1026">
        <v>1650</v>
      </c>
      <c r="W70" s="1026"/>
      <c r="X70" s="1026"/>
      <c r="Y70" s="1026"/>
      <c r="Z70" s="1026"/>
      <c r="AA70" s="1026">
        <v>2</v>
      </c>
      <c r="AB70" s="1026"/>
      <c r="AC70" s="1026"/>
      <c r="AD70" s="1026"/>
      <c r="AE70" s="1026"/>
      <c r="AF70" s="1026">
        <v>2</v>
      </c>
      <c r="AG70" s="1026"/>
      <c r="AH70" s="1026"/>
      <c r="AI70" s="1026"/>
      <c r="AJ70" s="1026"/>
      <c r="AK70" s="1026">
        <v>40</v>
      </c>
      <c r="AL70" s="1026"/>
      <c r="AM70" s="1026"/>
      <c r="AN70" s="1026"/>
      <c r="AO70" s="1026"/>
      <c r="AP70" s="1026" t="s">
        <v>586</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590</v>
      </c>
      <c r="C71" s="1030"/>
      <c r="D71" s="1030"/>
      <c r="E71" s="1030"/>
      <c r="F71" s="1030"/>
      <c r="G71" s="1030"/>
      <c r="H71" s="1030"/>
      <c r="I71" s="1030"/>
      <c r="J71" s="1030"/>
      <c r="K71" s="1030"/>
      <c r="L71" s="1030"/>
      <c r="M71" s="1030"/>
      <c r="N71" s="1030"/>
      <c r="O71" s="1030"/>
      <c r="P71" s="1031"/>
      <c r="Q71" s="1032">
        <v>3</v>
      </c>
      <c r="R71" s="1026"/>
      <c r="S71" s="1026"/>
      <c r="T71" s="1026"/>
      <c r="U71" s="1026"/>
      <c r="V71" s="1026">
        <v>3</v>
      </c>
      <c r="W71" s="1026"/>
      <c r="X71" s="1026"/>
      <c r="Y71" s="1026"/>
      <c r="Z71" s="1026"/>
      <c r="AA71" s="1026">
        <v>1</v>
      </c>
      <c r="AB71" s="1026"/>
      <c r="AC71" s="1026"/>
      <c r="AD71" s="1026"/>
      <c r="AE71" s="1026"/>
      <c r="AF71" s="1026">
        <v>1</v>
      </c>
      <c r="AG71" s="1026"/>
      <c r="AH71" s="1026"/>
      <c r="AI71" s="1026"/>
      <c r="AJ71" s="1026"/>
      <c r="AK71" s="1026" t="s">
        <v>586</v>
      </c>
      <c r="AL71" s="1026"/>
      <c r="AM71" s="1026"/>
      <c r="AN71" s="1026"/>
      <c r="AO71" s="1026"/>
      <c r="AP71" s="1026" t="s">
        <v>586</v>
      </c>
      <c r="AQ71" s="1026"/>
      <c r="AR71" s="1026"/>
      <c r="AS71" s="1026"/>
      <c r="AT71" s="1026"/>
      <c r="AU71" s="1026" t="s">
        <v>586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591</v>
      </c>
      <c r="C72" s="1030"/>
      <c r="D72" s="1030"/>
      <c r="E72" s="1030"/>
      <c r="F72" s="1030"/>
      <c r="G72" s="1030"/>
      <c r="H72" s="1030"/>
      <c r="I72" s="1030"/>
      <c r="J72" s="1030"/>
      <c r="K72" s="1030"/>
      <c r="L72" s="1030"/>
      <c r="M72" s="1030"/>
      <c r="N72" s="1030"/>
      <c r="O72" s="1030"/>
      <c r="P72" s="1031"/>
      <c r="Q72" s="1032">
        <v>12</v>
      </c>
      <c r="R72" s="1026"/>
      <c r="S72" s="1026"/>
      <c r="T72" s="1026"/>
      <c r="U72" s="1026"/>
      <c r="V72" s="1026">
        <v>10</v>
      </c>
      <c r="W72" s="1026"/>
      <c r="X72" s="1026"/>
      <c r="Y72" s="1026"/>
      <c r="Z72" s="1026"/>
      <c r="AA72" s="1026">
        <v>2</v>
      </c>
      <c r="AB72" s="1026"/>
      <c r="AC72" s="1026"/>
      <c r="AD72" s="1026"/>
      <c r="AE72" s="1026"/>
      <c r="AF72" s="1026">
        <v>2</v>
      </c>
      <c r="AG72" s="1026"/>
      <c r="AH72" s="1026"/>
      <c r="AI72" s="1026"/>
      <c r="AJ72" s="1026"/>
      <c r="AK72" s="1026" t="s">
        <v>586</v>
      </c>
      <c r="AL72" s="1026"/>
      <c r="AM72" s="1026"/>
      <c r="AN72" s="1026"/>
      <c r="AO72" s="1026"/>
      <c r="AP72" s="1026" t="s">
        <v>586</v>
      </c>
      <c r="AQ72" s="1026"/>
      <c r="AR72" s="1026"/>
      <c r="AS72" s="1026"/>
      <c r="AT72" s="1026"/>
      <c r="AU72" s="1026" t="s">
        <v>586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592</v>
      </c>
      <c r="C73" s="1030"/>
      <c r="D73" s="1030"/>
      <c r="E73" s="1030"/>
      <c r="F73" s="1030"/>
      <c r="G73" s="1030"/>
      <c r="H73" s="1030"/>
      <c r="I73" s="1030"/>
      <c r="J73" s="1030"/>
      <c r="K73" s="1030"/>
      <c r="L73" s="1030"/>
      <c r="M73" s="1030"/>
      <c r="N73" s="1030"/>
      <c r="O73" s="1030"/>
      <c r="P73" s="1031"/>
      <c r="Q73" s="1032">
        <v>1065</v>
      </c>
      <c r="R73" s="1026"/>
      <c r="S73" s="1026"/>
      <c r="T73" s="1026"/>
      <c r="U73" s="1026"/>
      <c r="V73" s="1026">
        <v>1023</v>
      </c>
      <c r="W73" s="1026"/>
      <c r="X73" s="1026"/>
      <c r="Y73" s="1026"/>
      <c r="Z73" s="1026"/>
      <c r="AA73" s="1026">
        <v>42</v>
      </c>
      <c r="AB73" s="1026"/>
      <c r="AC73" s="1026"/>
      <c r="AD73" s="1026"/>
      <c r="AE73" s="1026"/>
      <c r="AF73" s="1026">
        <v>42</v>
      </c>
      <c r="AG73" s="1026"/>
      <c r="AH73" s="1026"/>
      <c r="AI73" s="1026"/>
      <c r="AJ73" s="1026"/>
      <c r="AK73" s="1026">
        <v>510</v>
      </c>
      <c r="AL73" s="1026"/>
      <c r="AM73" s="1026"/>
      <c r="AN73" s="1026"/>
      <c r="AO73" s="1026"/>
      <c r="AP73" s="1026" t="s">
        <v>586</v>
      </c>
      <c r="AQ73" s="1026"/>
      <c r="AR73" s="1026"/>
      <c r="AS73" s="1026"/>
      <c r="AT73" s="1026"/>
      <c r="AU73" s="1026" t="s">
        <v>586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593</v>
      </c>
      <c r="C74" s="1030"/>
      <c r="D74" s="1030"/>
      <c r="E74" s="1030"/>
      <c r="F74" s="1030"/>
      <c r="G74" s="1030"/>
      <c r="H74" s="1030"/>
      <c r="I74" s="1030"/>
      <c r="J74" s="1030"/>
      <c r="K74" s="1030"/>
      <c r="L74" s="1030"/>
      <c r="M74" s="1030"/>
      <c r="N74" s="1030"/>
      <c r="O74" s="1030"/>
      <c r="P74" s="1031"/>
      <c r="Q74" s="1032">
        <v>1108</v>
      </c>
      <c r="R74" s="1026"/>
      <c r="S74" s="1026"/>
      <c r="T74" s="1026"/>
      <c r="U74" s="1026"/>
      <c r="V74" s="1026">
        <v>1065</v>
      </c>
      <c r="W74" s="1026"/>
      <c r="X74" s="1026"/>
      <c r="Y74" s="1026"/>
      <c r="Z74" s="1026"/>
      <c r="AA74" s="1026">
        <v>43</v>
      </c>
      <c r="AB74" s="1026"/>
      <c r="AC74" s="1026"/>
      <c r="AD74" s="1026"/>
      <c r="AE74" s="1026"/>
      <c r="AF74" s="1026">
        <v>43</v>
      </c>
      <c r="AG74" s="1026"/>
      <c r="AH74" s="1026"/>
      <c r="AI74" s="1026"/>
      <c r="AJ74" s="1026"/>
      <c r="AK74" s="1026" t="s">
        <v>586</v>
      </c>
      <c r="AL74" s="1026"/>
      <c r="AM74" s="1026"/>
      <c r="AN74" s="1026"/>
      <c r="AO74" s="1026"/>
      <c r="AP74" s="1026" t="s">
        <v>586</v>
      </c>
      <c r="AQ74" s="1026"/>
      <c r="AR74" s="1026"/>
      <c r="AS74" s="1026"/>
      <c r="AT74" s="1026"/>
      <c r="AU74" s="1026" t="s">
        <v>586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594</v>
      </c>
      <c r="C75" s="1030"/>
      <c r="D75" s="1030"/>
      <c r="E75" s="1030"/>
      <c r="F75" s="1030"/>
      <c r="G75" s="1030"/>
      <c r="H75" s="1030"/>
      <c r="I75" s="1030"/>
      <c r="J75" s="1030"/>
      <c r="K75" s="1030"/>
      <c r="L75" s="1030"/>
      <c r="M75" s="1030"/>
      <c r="N75" s="1030"/>
      <c r="O75" s="1030"/>
      <c r="P75" s="1031"/>
      <c r="Q75" s="1033">
        <v>276261</v>
      </c>
      <c r="R75" s="1034"/>
      <c r="S75" s="1034"/>
      <c r="T75" s="1034"/>
      <c r="U75" s="1035"/>
      <c r="V75" s="1036">
        <v>272197</v>
      </c>
      <c r="W75" s="1034"/>
      <c r="X75" s="1034"/>
      <c r="Y75" s="1034"/>
      <c r="Z75" s="1035"/>
      <c r="AA75" s="1036">
        <v>4064</v>
      </c>
      <c r="AB75" s="1034"/>
      <c r="AC75" s="1034"/>
      <c r="AD75" s="1034"/>
      <c r="AE75" s="1035"/>
      <c r="AF75" s="1036">
        <v>4064</v>
      </c>
      <c r="AG75" s="1034"/>
      <c r="AH75" s="1034"/>
      <c r="AI75" s="1034"/>
      <c r="AJ75" s="1035"/>
      <c r="AK75" s="1036">
        <v>1842</v>
      </c>
      <c r="AL75" s="1034"/>
      <c r="AM75" s="1034"/>
      <c r="AN75" s="1034"/>
      <c r="AO75" s="1035"/>
      <c r="AP75" s="1036" t="s">
        <v>586</v>
      </c>
      <c r="AQ75" s="1034"/>
      <c r="AR75" s="1034"/>
      <c r="AS75" s="1034"/>
      <c r="AT75" s="1035"/>
      <c r="AU75" s="1036" t="s">
        <v>586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595</v>
      </c>
      <c r="C76" s="1030"/>
      <c r="D76" s="1030"/>
      <c r="E76" s="1030"/>
      <c r="F76" s="1030"/>
      <c r="G76" s="1030"/>
      <c r="H76" s="1030"/>
      <c r="I76" s="1030"/>
      <c r="J76" s="1030"/>
      <c r="K76" s="1030"/>
      <c r="L76" s="1030"/>
      <c r="M76" s="1030"/>
      <c r="N76" s="1030"/>
      <c r="O76" s="1030"/>
      <c r="P76" s="1031"/>
      <c r="Q76" s="1033">
        <v>293</v>
      </c>
      <c r="R76" s="1034"/>
      <c r="S76" s="1034"/>
      <c r="T76" s="1034"/>
      <c r="U76" s="1035"/>
      <c r="V76" s="1036">
        <v>283</v>
      </c>
      <c r="W76" s="1034"/>
      <c r="X76" s="1034"/>
      <c r="Y76" s="1034"/>
      <c r="Z76" s="1035"/>
      <c r="AA76" s="1036">
        <v>10</v>
      </c>
      <c r="AB76" s="1034"/>
      <c r="AC76" s="1034"/>
      <c r="AD76" s="1034"/>
      <c r="AE76" s="1035"/>
      <c r="AF76" s="1036">
        <v>10</v>
      </c>
      <c r="AG76" s="1034"/>
      <c r="AH76" s="1034"/>
      <c r="AI76" s="1034"/>
      <c r="AJ76" s="1035"/>
      <c r="AK76" s="1036" t="s">
        <v>586</v>
      </c>
      <c r="AL76" s="1034"/>
      <c r="AM76" s="1034"/>
      <c r="AN76" s="1034"/>
      <c r="AO76" s="1035"/>
      <c r="AP76" s="1036" t="s">
        <v>586</v>
      </c>
      <c r="AQ76" s="1034"/>
      <c r="AR76" s="1034"/>
      <c r="AS76" s="1034"/>
      <c r="AT76" s="1035"/>
      <c r="AU76" s="1036" t="s">
        <v>586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SUM(AF68:AJ76)</f>
        <v>4692</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308</v>
      </c>
      <c r="AG109" s="949"/>
      <c r="AH109" s="949"/>
      <c r="AI109" s="949"/>
      <c r="AJ109" s="950"/>
      <c r="AK109" s="951" t="s">
        <v>307</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308</v>
      </c>
      <c r="BW109" s="949"/>
      <c r="BX109" s="949"/>
      <c r="BY109" s="949"/>
      <c r="BZ109" s="950"/>
      <c r="CA109" s="951" t="s">
        <v>307</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308</v>
      </c>
      <c r="DM109" s="949"/>
      <c r="DN109" s="949"/>
      <c r="DO109" s="949"/>
      <c r="DP109" s="950"/>
      <c r="DQ109" s="951" t="s">
        <v>307</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399978</v>
      </c>
      <c r="AB110" s="942"/>
      <c r="AC110" s="942"/>
      <c r="AD110" s="942"/>
      <c r="AE110" s="943"/>
      <c r="AF110" s="944">
        <v>400447</v>
      </c>
      <c r="AG110" s="942"/>
      <c r="AH110" s="942"/>
      <c r="AI110" s="942"/>
      <c r="AJ110" s="943"/>
      <c r="AK110" s="944">
        <v>395078</v>
      </c>
      <c r="AL110" s="942"/>
      <c r="AM110" s="942"/>
      <c r="AN110" s="942"/>
      <c r="AO110" s="943"/>
      <c r="AP110" s="945">
        <v>23.7</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3619263</v>
      </c>
      <c r="BR110" s="889"/>
      <c r="BS110" s="889"/>
      <c r="BT110" s="889"/>
      <c r="BU110" s="889"/>
      <c r="BV110" s="889">
        <v>3530534</v>
      </c>
      <c r="BW110" s="889"/>
      <c r="BX110" s="889"/>
      <c r="BY110" s="889"/>
      <c r="BZ110" s="889"/>
      <c r="CA110" s="889">
        <v>3393631</v>
      </c>
      <c r="CB110" s="889"/>
      <c r="CC110" s="889"/>
      <c r="CD110" s="889"/>
      <c r="CE110" s="889"/>
      <c r="CF110" s="913">
        <v>203.4</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127</v>
      </c>
      <c r="DR110" s="889"/>
      <c r="DS110" s="889"/>
      <c r="DT110" s="889"/>
      <c r="DU110" s="889"/>
      <c r="DV110" s="890" t="s">
        <v>441</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441</v>
      </c>
      <c r="AB111" s="970"/>
      <c r="AC111" s="970"/>
      <c r="AD111" s="970"/>
      <c r="AE111" s="971"/>
      <c r="AF111" s="972" t="s">
        <v>441</v>
      </c>
      <c r="AG111" s="970"/>
      <c r="AH111" s="970"/>
      <c r="AI111" s="970"/>
      <c r="AJ111" s="971"/>
      <c r="AK111" s="972" t="s">
        <v>415</v>
      </c>
      <c r="AL111" s="970"/>
      <c r="AM111" s="970"/>
      <c r="AN111" s="970"/>
      <c r="AO111" s="971"/>
      <c r="AP111" s="973" t="s">
        <v>441</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v>9916</v>
      </c>
      <c r="BR111" s="861"/>
      <c r="BS111" s="861"/>
      <c r="BT111" s="861"/>
      <c r="BU111" s="861"/>
      <c r="BV111" s="861">
        <v>8341</v>
      </c>
      <c r="BW111" s="861"/>
      <c r="BX111" s="861"/>
      <c r="BY111" s="861"/>
      <c r="BZ111" s="861"/>
      <c r="CA111" s="861">
        <v>3633</v>
      </c>
      <c r="CB111" s="861"/>
      <c r="CC111" s="861"/>
      <c r="CD111" s="861"/>
      <c r="CE111" s="861"/>
      <c r="CF111" s="922">
        <v>0.2</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442</v>
      </c>
      <c r="DM111" s="861"/>
      <c r="DN111" s="861"/>
      <c r="DO111" s="861"/>
      <c r="DP111" s="861"/>
      <c r="DQ111" s="861" t="s">
        <v>441</v>
      </c>
      <c r="DR111" s="861"/>
      <c r="DS111" s="861"/>
      <c r="DT111" s="861"/>
      <c r="DU111" s="861"/>
      <c r="DV111" s="838" t="s">
        <v>442</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442</v>
      </c>
      <c r="AG112" s="824"/>
      <c r="AH112" s="824"/>
      <c r="AI112" s="824"/>
      <c r="AJ112" s="825"/>
      <c r="AK112" s="826" t="s">
        <v>441</v>
      </c>
      <c r="AL112" s="824"/>
      <c r="AM112" s="824"/>
      <c r="AN112" s="824"/>
      <c r="AO112" s="825"/>
      <c r="AP112" s="871" t="s">
        <v>442</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1171693</v>
      </c>
      <c r="BR112" s="861"/>
      <c r="BS112" s="861"/>
      <c r="BT112" s="861"/>
      <c r="BU112" s="861"/>
      <c r="BV112" s="861">
        <v>1084645</v>
      </c>
      <c r="BW112" s="861"/>
      <c r="BX112" s="861"/>
      <c r="BY112" s="861"/>
      <c r="BZ112" s="861"/>
      <c r="CA112" s="861">
        <v>1045281</v>
      </c>
      <c r="CB112" s="861"/>
      <c r="CC112" s="861"/>
      <c r="CD112" s="861"/>
      <c r="CE112" s="861"/>
      <c r="CF112" s="922">
        <v>62.7</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441</v>
      </c>
      <c r="DH112" s="861"/>
      <c r="DI112" s="861"/>
      <c r="DJ112" s="861"/>
      <c r="DK112" s="861"/>
      <c r="DL112" s="861" t="s">
        <v>442</v>
      </c>
      <c r="DM112" s="861"/>
      <c r="DN112" s="861"/>
      <c r="DO112" s="861"/>
      <c r="DP112" s="861"/>
      <c r="DQ112" s="861" t="s">
        <v>450</v>
      </c>
      <c r="DR112" s="861"/>
      <c r="DS112" s="861"/>
      <c r="DT112" s="861"/>
      <c r="DU112" s="861"/>
      <c r="DV112" s="838" t="s">
        <v>415</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165093</v>
      </c>
      <c r="AB113" s="970"/>
      <c r="AC113" s="970"/>
      <c r="AD113" s="970"/>
      <c r="AE113" s="971"/>
      <c r="AF113" s="972">
        <v>156537</v>
      </c>
      <c r="AG113" s="970"/>
      <c r="AH113" s="970"/>
      <c r="AI113" s="970"/>
      <c r="AJ113" s="971"/>
      <c r="AK113" s="972">
        <v>155030</v>
      </c>
      <c r="AL113" s="970"/>
      <c r="AM113" s="970"/>
      <c r="AN113" s="970"/>
      <c r="AO113" s="971"/>
      <c r="AP113" s="973">
        <v>9.3000000000000007</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22</v>
      </c>
      <c r="BR113" s="861"/>
      <c r="BS113" s="861"/>
      <c r="BT113" s="861"/>
      <c r="BU113" s="861"/>
      <c r="BV113" s="861" t="s">
        <v>415</v>
      </c>
      <c r="BW113" s="861"/>
      <c r="BX113" s="861"/>
      <c r="BY113" s="861"/>
      <c r="BZ113" s="861"/>
      <c r="CA113" s="861" t="s">
        <v>441</v>
      </c>
      <c r="CB113" s="861"/>
      <c r="CC113" s="861"/>
      <c r="CD113" s="861"/>
      <c r="CE113" s="861"/>
      <c r="CF113" s="922" t="s">
        <v>127</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415</v>
      </c>
      <c r="DM113" s="824"/>
      <c r="DN113" s="824"/>
      <c r="DO113" s="824"/>
      <c r="DP113" s="825"/>
      <c r="DQ113" s="826" t="s">
        <v>442</v>
      </c>
      <c r="DR113" s="824"/>
      <c r="DS113" s="824"/>
      <c r="DT113" s="824"/>
      <c r="DU113" s="825"/>
      <c r="DV113" s="871" t="s">
        <v>127</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442</v>
      </c>
      <c r="AB114" s="824"/>
      <c r="AC114" s="824"/>
      <c r="AD114" s="824"/>
      <c r="AE114" s="825"/>
      <c r="AF114" s="826" t="s">
        <v>441</v>
      </c>
      <c r="AG114" s="824"/>
      <c r="AH114" s="824"/>
      <c r="AI114" s="824"/>
      <c r="AJ114" s="825"/>
      <c r="AK114" s="826" t="s">
        <v>415</v>
      </c>
      <c r="AL114" s="824"/>
      <c r="AM114" s="824"/>
      <c r="AN114" s="824"/>
      <c r="AO114" s="825"/>
      <c r="AP114" s="871" t="s">
        <v>441</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505649</v>
      </c>
      <c r="BR114" s="861"/>
      <c r="BS114" s="861"/>
      <c r="BT114" s="861"/>
      <c r="BU114" s="861"/>
      <c r="BV114" s="861">
        <v>448015</v>
      </c>
      <c r="BW114" s="861"/>
      <c r="BX114" s="861"/>
      <c r="BY114" s="861"/>
      <c r="BZ114" s="861"/>
      <c r="CA114" s="861">
        <v>479901</v>
      </c>
      <c r="CB114" s="861"/>
      <c r="CC114" s="861"/>
      <c r="CD114" s="861"/>
      <c r="CE114" s="861"/>
      <c r="CF114" s="922">
        <v>28.8</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441</v>
      </c>
      <c r="DM114" s="824"/>
      <c r="DN114" s="824"/>
      <c r="DO114" s="824"/>
      <c r="DP114" s="825"/>
      <c r="DQ114" s="826" t="s">
        <v>127</v>
      </c>
      <c r="DR114" s="824"/>
      <c r="DS114" s="824"/>
      <c r="DT114" s="824"/>
      <c r="DU114" s="825"/>
      <c r="DV114" s="871" t="s">
        <v>415</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5803</v>
      </c>
      <c r="AB115" s="970"/>
      <c r="AC115" s="970"/>
      <c r="AD115" s="970"/>
      <c r="AE115" s="971"/>
      <c r="AF115" s="972">
        <v>3375</v>
      </c>
      <c r="AG115" s="970"/>
      <c r="AH115" s="970"/>
      <c r="AI115" s="970"/>
      <c r="AJ115" s="971"/>
      <c r="AK115" s="972">
        <v>3274</v>
      </c>
      <c r="AL115" s="970"/>
      <c r="AM115" s="970"/>
      <c r="AN115" s="970"/>
      <c r="AO115" s="971"/>
      <c r="AP115" s="973">
        <v>0.2</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441</v>
      </c>
      <c r="BW115" s="861"/>
      <c r="BX115" s="861"/>
      <c r="BY115" s="861"/>
      <c r="BZ115" s="861"/>
      <c r="CA115" s="861" t="s">
        <v>441</v>
      </c>
      <c r="CB115" s="861"/>
      <c r="CC115" s="861"/>
      <c r="CD115" s="861"/>
      <c r="CE115" s="861"/>
      <c r="CF115" s="922" t="s">
        <v>441</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441</v>
      </c>
      <c r="DH115" s="824"/>
      <c r="DI115" s="824"/>
      <c r="DJ115" s="824"/>
      <c r="DK115" s="825"/>
      <c r="DL115" s="826" t="s">
        <v>442</v>
      </c>
      <c r="DM115" s="824"/>
      <c r="DN115" s="824"/>
      <c r="DO115" s="824"/>
      <c r="DP115" s="825"/>
      <c r="DQ115" s="826" t="s">
        <v>127</v>
      </c>
      <c r="DR115" s="824"/>
      <c r="DS115" s="824"/>
      <c r="DT115" s="824"/>
      <c r="DU115" s="825"/>
      <c r="DV115" s="871" t="s">
        <v>441</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415</v>
      </c>
      <c r="AB116" s="824"/>
      <c r="AC116" s="824"/>
      <c r="AD116" s="824"/>
      <c r="AE116" s="825"/>
      <c r="AF116" s="826" t="s">
        <v>415</v>
      </c>
      <c r="AG116" s="824"/>
      <c r="AH116" s="824"/>
      <c r="AI116" s="824"/>
      <c r="AJ116" s="825"/>
      <c r="AK116" s="826" t="s">
        <v>415</v>
      </c>
      <c r="AL116" s="824"/>
      <c r="AM116" s="824"/>
      <c r="AN116" s="824"/>
      <c r="AO116" s="825"/>
      <c r="AP116" s="871" t="s">
        <v>441</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415</v>
      </c>
      <c r="BW116" s="861"/>
      <c r="BX116" s="861"/>
      <c r="BY116" s="861"/>
      <c r="BZ116" s="861"/>
      <c r="CA116" s="861" t="s">
        <v>127</v>
      </c>
      <c r="CB116" s="861"/>
      <c r="CC116" s="861"/>
      <c r="CD116" s="861"/>
      <c r="CE116" s="861"/>
      <c r="CF116" s="922" t="s">
        <v>441</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7416</v>
      </c>
      <c r="DH116" s="824"/>
      <c r="DI116" s="824"/>
      <c r="DJ116" s="824"/>
      <c r="DK116" s="825"/>
      <c r="DL116" s="826">
        <v>4041</v>
      </c>
      <c r="DM116" s="824"/>
      <c r="DN116" s="824"/>
      <c r="DO116" s="824"/>
      <c r="DP116" s="825"/>
      <c r="DQ116" s="826">
        <v>766</v>
      </c>
      <c r="DR116" s="824"/>
      <c r="DS116" s="824"/>
      <c r="DT116" s="824"/>
      <c r="DU116" s="825"/>
      <c r="DV116" s="871">
        <v>0</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570874</v>
      </c>
      <c r="AB117" s="956"/>
      <c r="AC117" s="956"/>
      <c r="AD117" s="956"/>
      <c r="AE117" s="957"/>
      <c r="AF117" s="958">
        <v>560359</v>
      </c>
      <c r="AG117" s="956"/>
      <c r="AH117" s="956"/>
      <c r="AI117" s="956"/>
      <c r="AJ117" s="957"/>
      <c r="AK117" s="958">
        <v>553382</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415</v>
      </c>
      <c r="BR117" s="861"/>
      <c r="BS117" s="861"/>
      <c r="BT117" s="861"/>
      <c r="BU117" s="861"/>
      <c r="BV117" s="861" t="s">
        <v>441</v>
      </c>
      <c r="BW117" s="861"/>
      <c r="BX117" s="861"/>
      <c r="BY117" s="861"/>
      <c r="BZ117" s="861"/>
      <c r="CA117" s="861" t="s">
        <v>127</v>
      </c>
      <c r="CB117" s="861"/>
      <c r="CC117" s="861"/>
      <c r="CD117" s="861"/>
      <c r="CE117" s="861"/>
      <c r="CF117" s="922" t="s">
        <v>415</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441</v>
      </c>
      <c r="DM117" s="824"/>
      <c r="DN117" s="824"/>
      <c r="DO117" s="824"/>
      <c r="DP117" s="825"/>
      <c r="DQ117" s="826" t="s">
        <v>450</v>
      </c>
      <c r="DR117" s="824"/>
      <c r="DS117" s="824"/>
      <c r="DT117" s="824"/>
      <c r="DU117" s="825"/>
      <c r="DV117" s="871" t="s">
        <v>441</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308</v>
      </c>
      <c r="AG118" s="949"/>
      <c r="AH118" s="949"/>
      <c r="AI118" s="949"/>
      <c r="AJ118" s="950"/>
      <c r="AK118" s="951" t="s">
        <v>307</v>
      </c>
      <c r="AL118" s="949"/>
      <c r="AM118" s="949"/>
      <c r="AN118" s="949"/>
      <c r="AO118" s="950"/>
      <c r="AP118" s="952" t="s">
        <v>435</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441</v>
      </c>
      <c r="BR118" s="892"/>
      <c r="BS118" s="892"/>
      <c r="BT118" s="892"/>
      <c r="BU118" s="892"/>
      <c r="BV118" s="892" t="s">
        <v>441</v>
      </c>
      <c r="BW118" s="892"/>
      <c r="BX118" s="892"/>
      <c r="BY118" s="892"/>
      <c r="BZ118" s="892"/>
      <c r="CA118" s="892" t="s">
        <v>441</v>
      </c>
      <c r="CB118" s="892"/>
      <c r="CC118" s="892"/>
      <c r="CD118" s="892"/>
      <c r="CE118" s="892"/>
      <c r="CF118" s="922" t="s">
        <v>127</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450</v>
      </c>
      <c r="DH118" s="824"/>
      <c r="DI118" s="824"/>
      <c r="DJ118" s="824"/>
      <c r="DK118" s="825"/>
      <c r="DL118" s="826">
        <v>4300</v>
      </c>
      <c r="DM118" s="824"/>
      <c r="DN118" s="824"/>
      <c r="DO118" s="824"/>
      <c r="DP118" s="825"/>
      <c r="DQ118" s="826">
        <v>2867</v>
      </c>
      <c r="DR118" s="824"/>
      <c r="DS118" s="824"/>
      <c r="DT118" s="824"/>
      <c r="DU118" s="825"/>
      <c r="DV118" s="871">
        <v>0.2</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441</v>
      </c>
      <c r="AB119" s="942"/>
      <c r="AC119" s="942"/>
      <c r="AD119" s="942"/>
      <c r="AE119" s="943"/>
      <c r="AF119" s="944" t="s">
        <v>127</v>
      </c>
      <c r="AG119" s="942"/>
      <c r="AH119" s="942"/>
      <c r="AI119" s="942"/>
      <c r="AJ119" s="943"/>
      <c r="AK119" s="944" t="s">
        <v>450</v>
      </c>
      <c r="AL119" s="942"/>
      <c r="AM119" s="942"/>
      <c r="AN119" s="942"/>
      <c r="AO119" s="943"/>
      <c r="AP119" s="945" t="s">
        <v>441</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468</v>
      </c>
      <c r="BP119" s="925"/>
      <c r="BQ119" s="929">
        <v>5306543</v>
      </c>
      <c r="BR119" s="892"/>
      <c r="BS119" s="892"/>
      <c r="BT119" s="892"/>
      <c r="BU119" s="892"/>
      <c r="BV119" s="892">
        <v>5071535</v>
      </c>
      <c r="BW119" s="892"/>
      <c r="BX119" s="892"/>
      <c r="BY119" s="892"/>
      <c r="BZ119" s="892"/>
      <c r="CA119" s="892">
        <v>4922446</v>
      </c>
      <c r="CB119" s="892"/>
      <c r="CC119" s="892"/>
      <c r="CD119" s="892"/>
      <c r="CE119" s="892"/>
      <c r="CF119" s="790"/>
      <c r="CG119" s="791"/>
      <c r="CH119" s="791"/>
      <c r="CI119" s="791"/>
      <c r="CJ119" s="881"/>
      <c r="CK119" s="979"/>
      <c r="CL119" s="867"/>
      <c r="CM119" s="885" t="s">
        <v>469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2500</v>
      </c>
      <c r="DH119" s="807"/>
      <c r="DI119" s="807"/>
      <c r="DJ119" s="807"/>
      <c r="DK119" s="808"/>
      <c r="DL119" s="809" t="s">
        <v>127</v>
      </c>
      <c r="DM119" s="807"/>
      <c r="DN119" s="807"/>
      <c r="DO119" s="807"/>
      <c r="DP119" s="808"/>
      <c r="DQ119" s="809" t="s">
        <v>127</v>
      </c>
      <c r="DR119" s="807"/>
      <c r="DS119" s="807"/>
      <c r="DT119" s="807"/>
      <c r="DU119" s="808"/>
      <c r="DV119" s="895" t="s">
        <v>127</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127</v>
      </c>
      <c r="AB120" s="824"/>
      <c r="AC120" s="824"/>
      <c r="AD120" s="824"/>
      <c r="AE120" s="825"/>
      <c r="AF120" s="826" t="s">
        <v>415</v>
      </c>
      <c r="AG120" s="824"/>
      <c r="AH120" s="824"/>
      <c r="AI120" s="824"/>
      <c r="AJ120" s="825"/>
      <c r="AK120" s="826" t="s">
        <v>127</v>
      </c>
      <c r="AL120" s="824"/>
      <c r="AM120" s="824"/>
      <c r="AN120" s="824"/>
      <c r="AO120" s="825"/>
      <c r="AP120" s="871" t="s">
        <v>127</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2275704</v>
      </c>
      <c r="BR120" s="889"/>
      <c r="BS120" s="889"/>
      <c r="BT120" s="889"/>
      <c r="BU120" s="889"/>
      <c r="BV120" s="889">
        <v>2309728</v>
      </c>
      <c r="BW120" s="889"/>
      <c r="BX120" s="889"/>
      <c r="BY120" s="889"/>
      <c r="BZ120" s="889"/>
      <c r="CA120" s="889">
        <v>2286200</v>
      </c>
      <c r="CB120" s="889"/>
      <c r="CC120" s="889"/>
      <c r="CD120" s="889"/>
      <c r="CE120" s="889"/>
      <c r="CF120" s="913">
        <v>137</v>
      </c>
      <c r="CG120" s="914"/>
      <c r="CH120" s="914"/>
      <c r="CI120" s="914"/>
      <c r="CJ120" s="914"/>
      <c r="CK120" s="915" t="s">
        <v>472</v>
      </c>
      <c r="CL120" s="899"/>
      <c r="CM120" s="899"/>
      <c r="CN120" s="899"/>
      <c r="CO120" s="900"/>
      <c r="CP120" s="919" t="s">
        <v>473</v>
      </c>
      <c r="CQ120" s="920"/>
      <c r="CR120" s="920"/>
      <c r="CS120" s="920"/>
      <c r="CT120" s="920"/>
      <c r="CU120" s="920"/>
      <c r="CV120" s="920"/>
      <c r="CW120" s="920"/>
      <c r="CX120" s="920"/>
      <c r="CY120" s="920"/>
      <c r="CZ120" s="920"/>
      <c r="DA120" s="920"/>
      <c r="DB120" s="920"/>
      <c r="DC120" s="920"/>
      <c r="DD120" s="920"/>
      <c r="DE120" s="920"/>
      <c r="DF120" s="921"/>
      <c r="DG120" s="908">
        <v>589836</v>
      </c>
      <c r="DH120" s="889"/>
      <c r="DI120" s="889"/>
      <c r="DJ120" s="889"/>
      <c r="DK120" s="889"/>
      <c r="DL120" s="889">
        <v>556262</v>
      </c>
      <c r="DM120" s="889"/>
      <c r="DN120" s="889"/>
      <c r="DO120" s="889"/>
      <c r="DP120" s="889"/>
      <c r="DQ120" s="889">
        <v>542136</v>
      </c>
      <c r="DR120" s="889"/>
      <c r="DS120" s="889"/>
      <c r="DT120" s="889"/>
      <c r="DU120" s="889"/>
      <c r="DV120" s="890">
        <v>32.5</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441</v>
      </c>
      <c r="AB121" s="824"/>
      <c r="AC121" s="824"/>
      <c r="AD121" s="824"/>
      <c r="AE121" s="825"/>
      <c r="AF121" s="826" t="s">
        <v>127</v>
      </c>
      <c r="AG121" s="824"/>
      <c r="AH121" s="824"/>
      <c r="AI121" s="824"/>
      <c r="AJ121" s="825"/>
      <c r="AK121" s="826" t="s">
        <v>127</v>
      </c>
      <c r="AL121" s="824"/>
      <c r="AM121" s="824"/>
      <c r="AN121" s="824"/>
      <c r="AO121" s="825"/>
      <c r="AP121" s="871" t="s">
        <v>127</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t="s">
        <v>127</v>
      </c>
      <c r="BR121" s="861"/>
      <c r="BS121" s="861"/>
      <c r="BT121" s="861"/>
      <c r="BU121" s="861"/>
      <c r="BV121" s="861" t="s">
        <v>127</v>
      </c>
      <c r="BW121" s="861"/>
      <c r="BX121" s="861"/>
      <c r="BY121" s="861"/>
      <c r="BZ121" s="861"/>
      <c r="CA121" s="861" t="s">
        <v>127</v>
      </c>
      <c r="CB121" s="861"/>
      <c r="CC121" s="861"/>
      <c r="CD121" s="861"/>
      <c r="CE121" s="861"/>
      <c r="CF121" s="922" t="s">
        <v>127</v>
      </c>
      <c r="CG121" s="923"/>
      <c r="CH121" s="923"/>
      <c r="CI121" s="923"/>
      <c r="CJ121" s="923"/>
      <c r="CK121" s="916"/>
      <c r="CL121" s="902"/>
      <c r="CM121" s="902"/>
      <c r="CN121" s="902"/>
      <c r="CO121" s="903"/>
      <c r="CP121" s="882" t="s">
        <v>410</v>
      </c>
      <c r="CQ121" s="883"/>
      <c r="CR121" s="883"/>
      <c r="CS121" s="883"/>
      <c r="CT121" s="883"/>
      <c r="CU121" s="883"/>
      <c r="CV121" s="883"/>
      <c r="CW121" s="883"/>
      <c r="CX121" s="883"/>
      <c r="CY121" s="883"/>
      <c r="CZ121" s="883"/>
      <c r="DA121" s="883"/>
      <c r="DB121" s="883"/>
      <c r="DC121" s="883"/>
      <c r="DD121" s="883"/>
      <c r="DE121" s="883"/>
      <c r="DF121" s="884"/>
      <c r="DG121" s="860">
        <v>371716</v>
      </c>
      <c r="DH121" s="861"/>
      <c r="DI121" s="861"/>
      <c r="DJ121" s="861"/>
      <c r="DK121" s="861"/>
      <c r="DL121" s="861">
        <v>321592</v>
      </c>
      <c r="DM121" s="861"/>
      <c r="DN121" s="861"/>
      <c r="DO121" s="861"/>
      <c r="DP121" s="861"/>
      <c r="DQ121" s="861">
        <v>299792</v>
      </c>
      <c r="DR121" s="861"/>
      <c r="DS121" s="861"/>
      <c r="DT121" s="861"/>
      <c r="DU121" s="861"/>
      <c r="DV121" s="838">
        <v>18</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441</v>
      </c>
      <c r="AB122" s="824"/>
      <c r="AC122" s="824"/>
      <c r="AD122" s="824"/>
      <c r="AE122" s="825"/>
      <c r="AF122" s="826" t="s">
        <v>127</v>
      </c>
      <c r="AG122" s="824"/>
      <c r="AH122" s="824"/>
      <c r="AI122" s="824"/>
      <c r="AJ122" s="825"/>
      <c r="AK122" s="826" t="s">
        <v>127</v>
      </c>
      <c r="AL122" s="824"/>
      <c r="AM122" s="824"/>
      <c r="AN122" s="824"/>
      <c r="AO122" s="825"/>
      <c r="AP122" s="871" t="s">
        <v>127</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3816577</v>
      </c>
      <c r="BR122" s="892"/>
      <c r="BS122" s="892"/>
      <c r="BT122" s="892"/>
      <c r="BU122" s="892"/>
      <c r="BV122" s="892">
        <v>3625992</v>
      </c>
      <c r="BW122" s="892"/>
      <c r="BX122" s="892"/>
      <c r="BY122" s="892"/>
      <c r="BZ122" s="892"/>
      <c r="CA122" s="892">
        <v>3445570</v>
      </c>
      <c r="CB122" s="892"/>
      <c r="CC122" s="892"/>
      <c r="CD122" s="892"/>
      <c r="CE122" s="892"/>
      <c r="CF122" s="893">
        <v>206.5</v>
      </c>
      <c r="CG122" s="894"/>
      <c r="CH122" s="894"/>
      <c r="CI122" s="894"/>
      <c r="CJ122" s="894"/>
      <c r="CK122" s="916"/>
      <c r="CL122" s="902"/>
      <c r="CM122" s="902"/>
      <c r="CN122" s="902"/>
      <c r="CO122" s="903"/>
      <c r="CP122" s="882" t="s">
        <v>406</v>
      </c>
      <c r="CQ122" s="883"/>
      <c r="CR122" s="883"/>
      <c r="CS122" s="883"/>
      <c r="CT122" s="883"/>
      <c r="CU122" s="883"/>
      <c r="CV122" s="883"/>
      <c r="CW122" s="883"/>
      <c r="CX122" s="883"/>
      <c r="CY122" s="883"/>
      <c r="CZ122" s="883"/>
      <c r="DA122" s="883"/>
      <c r="DB122" s="883"/>
      <c r="DC122" s="883"/>
      <c r="DD122" s="883"/>
      <c r="DE122" s="883"/>
      <c r="DF122" s="884"/>
      <c r="DG122" s="860">
        <v>185168</v>
      </c>
      <c r="DH122" s="861"/>
      <c r="DI122" s="861"/>
      <c r="DJ122" s="861"/>
      <c r="DK122" s="861"/>
      <c r="DL122" s="861">
        <v>184937</v>
      </c>
      <c r="DM122" s="861"/>
      <c r="DN122" s="861"/>
      <c r="DO122" s="861"/>
      <c r="DP122" s="861"/>
      <c r="DQ122" s="861">
        <v>181641</v>
      </c>
      <c r="DR122" s="861"/>
      <c r="DS122" s="861"/>
      <c r="DT122" s="861"/>
      <c r="DU122" s="861"/>
      <c r="DV122" s="838">
        <v>10.9</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127</v>
      </c>
      <c r="AB123" s="824"/>
      <c r="AC123" s="824"/>
      <c r="AD123" s="824"/>
      <c r="AE123" s="825"/>
      <c r="AF123" s="826" t="s">
        <v>127</v>
      </c>
      <c r="AG123" s="824"/>
      <c r="AH123" s="824"/>
      <c r="AI123" s="824"/>
      <c r="AJ123" s="825"/>
      <c r="AK123" s="826" t="s">
        <v>127</v>
      </c>
      <c r="AL123" s="824"/>
      <c r="AM123" s="824"/>
      <c r="AN123" s="824"/>
      <c r="AO123" s="825"/>
      <c r="AP123" s="871" t="s">
        <v>127</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477</v>
      </c>
      <c r="BP123" s="925"/>
      <c r="BQ123" s="879">
        <v>6092281</v>
      </c>
      <c r="BR123" s="880"/>
      <c r="BS123" s="880"/>
      <c r="BT123" s="880"/>
      <c r="BU123" s="880"/>
      <c r="BV123" s="880">
        <v>5935720</v>
      </c>
      <c r="BW123" s="880"/>
      <c r="BX123" s="880"/>
      <c r="BY123" s="880"/>
      <c r="BZ123" s="880"/>
      <c r="CA123" s="880">
        <v>5731770</v>
      </c>
      <c r="CB123" s="880"/>
      <c r="CC123" s="880"/>
      <c r="CD123" s="880"/>
      <c r="CE123" s="880"/>
      <c r="CF123" s="790"/>
      <c r="CG123" s="791"/>
      <c r="CH123" s="791"/>
      <c r="CI123" s="791"/>
      <c r="CJ123" s="881"/>
      <c r="CK123" s="916"/>
      <c r="CL123" s="902"/>
      <c r="CM123" s="902"/>
      <c r="CN123" s="902"/>
      <c r="CO123" s="903"/>
      <c r="CP123" s="882" t="s">
        <v>408</v>
      </c>
      <c r="CQ123" s="883"/>
      <c r="CR123" s="883"/>
      <c r="CS123" s="883"/>
      <c r="CT123" s="883"/>
      <c r="CU123" s="883"/>
      <c r="CV123" s="883"/>
      <c r="CW123" s="883"/>
      <c r="CX123" s="883"/>
      <c r="CY123" s="883"/>
      <c r="CZ123" s="883"/>
      <c r="DA123" s="883"/>
      <c r="DB123" s="883"/>
      <c r="DC123" s="883"/>
      <c r="DD123" s="883"/>
      <c r="DE123" s="883"/>
      <c r="DF123" s="884"/>
      <c r="DG123" s="823">
        <v>24973</v>
      </c>
      <c r="DH123" s="824"/>
      <c r="DI123" s="824"/>
      <c r="DJ123" s="824"/>
      <c r="DK123" s="825"/>
      <c r="DL123" s="826">
        <v>21854</v>
      </c>
      <c r="DM123" s="824"/>
      <c r="DN123" s="824"/>
      <c r="DO123" s="824"/>
      <c r="DP123" s="825"/>
      <c r="DQ123" s="826">
        <v>21712</v>
      </c>
      <c r="DR123" s="824"/>
      <c r="DS123" s="824"/>
      <c r="DT123" s="824"/>
      <c r="DU123" s="825"/>
      <c r="DV123" s="871">
        <v>1.3</v>
      </c>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415</v>
      </c>
      <c r="AB124" s="824"/>
      <c r="AC124" s="824"/>
      <c r="AD124" s="824"/>
      <c r="AE124" s="825"/>
      <c r="AF124" s="826" t="s">
        <v>415</v>
      </c>
      <c r="AG124" s="824"/>
      <c r="AH124" s="824"/>
      <c r="AI124" s="824"/>
      <c r="AJ124" s="825"/>
      <c r="AK124" s="826" t="s">
        <v>127</v>
      </c>
      <c r="AL124" s="824"/>
      <c r="AM124" s="824"/>
      <c r="AN124" s="824"/>
      <c r="AO124" s="825"/>
      <c r="AP124" s="871" t="s">
        <v>415</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415</v>
      </c>
      <c r="BR124" s="878"/>
      <c r="BS124" s="878"/>
      <c r="BT124" s="878"/>
      <c r="BU124" s="878"/>
      <c r="BV124" s="878" t="s">
        <v>415</v>
      </c>
      <c r="BW124" s="878"/>
      <c r="BX124" s="878"/>
      <c r="BY124" s="878"/>
      <c r="BZ124" s="878"/>
      <c r="CA124" s="878" t="s">
        <v>127</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415</v>
      </c>
      <c r="DH124" s="807"/>
      <c r="DI124" s="807"/>
      <c r="DJ124" s="807"/>
      <c r="DK124" s="808"/>
      <c r="DL124" s="809" t="s">
        <v>127</v>
      </c>
      <c r="DM124" s="807"/>
      <c r="DN124" s="807"/>
      <c r="DO124" s="807"/>
      <c r="DP124" s="808"/>
      <c r="DQ124" s="809" t="s">
        <v>415</v>
      </c>
      <c r="DR124" s="807"/>
      <c r="DS124" s="807"/>
      <c r="DT124" s="807"/>
      <c r="DU124" s="808"/>
      <c r="DV124" s="895" t="s">
        <v>127</v>
      </c>
      <c r="DW124" s="896"/>
      <c r="DX124" s="896"/>
      <c r="DY124" s="896"/>
      <c r="DZ124" s="897"/>
    </row>
    <row r="125" spans="1:130" s="247"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415</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415</v>
      </c>
      <c r="DM125" s="889"/>
      <c r="DN125" s="889"/>
      <c r="DO125" s="889"/>
      <c r="DP125" s="889"/>
      <c r="DQ125" s="889" t="s">
        <v>127</v>
      </c>
      <c r="DR125" s="889"/>
      <c r="DS125" s="889"/>
      <c r="DT125" s="889"/>
      <c r="DU125" s="889"/>
      <c r="DV125" s="890" t="s">
        <v>415</v>
      </c>
      <c r="DW125" s="890"/>
      <c r="DX125" s="890"/>
      <c r="DY125" s="890"/>
      <c r="DZ125" s="891"/>
    </row>
    <row r="126" spans="1:130" s="247" customFormat="1" ht="26.25" customHeight="1" thickBot="1" x14ac:dyDescent="0.2">
      <c r="A126" s="864"/>
      <c r="B126" s="865"/>
      <c r="C126" s="868" t="s">
        <v>469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5464</v>
      </c>
      <c r="AB126" s="824"/>
      <c r="AC126" s="824"/>
      <c r="AD126" s="824"/>
      <c r="AE126" s="825"/>
      <c r="AF126" s="826">
        <v>3184</v>
      </c>
      <c r="AG126" s="824"/>
      <c r="AH126" s="824"/>
      <c r="AI126" s="824"/>
      <c r="AJ126" s="825"/>
      <c r="AK126" s="826">
        <v>3184</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339</v>
      </c>
      <c r="AB127" s="824"/>
      <c r="AC127" s="824"/>
      <c r="AD127" s="824"/>
      <c r="AE127" s="825"/>
      <c r="AF127" s="826">
        <v>191</v>
      </c>
      <c r="AG127" s="824"/>
      <c r="AH127" s="824"/>
      <c r="AI127" s="824"/>
      <c r="AJ127" s="825"/>
      <c r="AK127" s="826">
        <v>90</v>
      </c>
      <c r="AL127" s="824"/>
      <c r="AM127" s="824"/>
      <c r="AN127" s="824"/>
      <c r="AO127" s="825"/>
      <c r="AP127" s="871">
        <v>0</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2500</v>
      </c>
      <c r="AB128" s="845"/>
      <c r="AC128" s="845"/>
      <c r="AD128" s="845"/>
      <c r="AE128" s="846"/>
      <c r="AF128" s="847">
        <v>2500</v>
      </c>
      <c r="AG128" s="845"/>
      <c r="AH128" s="845"/>
      <c r="AI128" s="845"/>
      <c r="AJ128" s="846"/>
      <c r="AK128" s="847">
        <v>2500</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492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127</v>
      </c>
      <c r="DR128" s="835"/>
      <c r="DS128" s="835"/>
      <c r="DT128" s="835"/>
      <c r="DU128" s="835"/>
      <c r="DV128" s="836" t="s">
        <v>415</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2083653</v>
      </c>
      <c r="AB129" s="824"/>
      <c r="AC129" s="824"/>
      <c r="AD129" s="824"/>
      <c r="AE129" s="825"/>
      <c r="AF129" s="826">
        <v>2072216</v>
      </c>
      <c r="AG129" s="824"/>
      <c r="AH129" s="824"/>
      <c r="AI129" s="824"/>
      <c r="AJ129" s="825"/>
      <c r="AK129" s="826">
        <v>2057502</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492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420017</v>
      </c>
      <c r="AB130" s="824"/>
      <c r="AC130" s="824"/>
      <c r="AD130" s="824"/>
      <c r="AE130" s="825"/>
      <c r="AF130" s="826">
        <v>411297</v>
      </c>
      <c r="AG130" s="824"/>
      <c r="AH130" s="824"/>
      <c r="AI130" s="824"/>
      <c r="AJ130" s="825"/>
      <c r="AK130" s="826">
        <v>389119</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9.1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1663636</v>
      </c>
      <c r="AB131" s="807"/>
      <c r="AC131" s="807"/>
      <c r="AD131" s="807"/>
      <c r="AE131" s="808"/>
      <c r="AF131" s="809">
        <v>1660919</v>
      </c>
      <c r="AG131" s="807"/>
      <c r="AH131" s="807"/>
      <c r="AI131" s="807"/>
      <c r="AJ131" s="808"/>
      <c r="AK131" s="809">
        <v>1668383</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t="s">
        <v>415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8.917635829</v>
      </c>
      <c r="AB132" s="787"/>
      <c r="AC132" s="787"/>
      <c r="AD132" s="787"/>
      <c r="AE132" s="788"/>
      <c r="AF132" s="789">
        <v>8.8241509669999996</v>
      </c>
      <c r="AG132" s="787"/>
      <c r="AH132" s="787"/>
      <c r="AI132" s="787"/>
      <c r="AJ132" s="788"/>
      <c r="AK132" s="789">
        <v>9.6957952699999996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7.2</v>
      </c>
      <c r="AB133" s="766"/>
      <c r="AC133" s="766"/>
      <c r="AD133" s="766"/>
      <c r="AE133" s="767"/>
      <c r="AF133" s="765">
        <v>7.8</v>
      </c>
      <c r="AG133" s="766"/>
      <c r="AH133" s="766"/>
      <c r="AI133" s="766"/>
      <c r="AJ133" s="767"/>
      <c r="AK133" s="765">
        <v>9.1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QAPJUj15CIRQozH4ScQ1reGIhZSE5jts4I71eeRLePIskUKFmyYxHsdhvc1NrrbsIQ00QZQ6+ZP4ym97yfiHbQ==" saltValue="2Fg21DBhESGMemeCYSyb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hrqCiu2SI2/a76+JzhIOO+ZB9a3Yg1vl1YdldUG0J6EP1HxTc6kFmu0KdHqQf+F43sxtiqjV2+/w2BMaxdMTw==" saltValue="cmoCxwdPYqcvEZKqrUg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671oHHJEHtmPIpjt9gn2ZN0E+EghBsvh5M8NdUryoL5ryUeCHKNq7GSG5EHjoeBC0XcxgBKbvikUnd0ed7Mw==" saltValue="CxREG4E+udVCSiE2tt4P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512</v>
      </c>
      <c r="AL9" s="1193"/>
      <c r="AM9" s="1193"/>
      <c r="AN9" s="1194"/>
      <c r="AO9" s="313">
        <v>518703</v>
      </c>
      <c r="AP9" s="313">
        <v>119793</v>
      </c>
      <c r="AQ9" s="314">
        <v>172204</v>
      </c>
      <c r="AR9" s="315">
        <v>-30.4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513</v>
      </c>
      <c r="AL10" s="1193"/>
      <c r="AM10" s="1193"/>
      <c r="AN10" s="1194"/>
      <c r="AO10" s="316">
        <v>84135</v>
      </c>
      <c r="AP10" s="316">
        <v>19431</v>
      </c>
      <c r="AQ10" s="317">
        <v>20524</v>
      </c>
      <c r="AR10" s="318">
        <v>-5.3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514</v>
      </c>
      <c r="AL11" s="1193"/>
      <c r="AM11" s="1193"/>
      <c r="AN11" s="1194"/>
      <c r="AO11" s="316">
        <v>5166</v>
      </c>
      <c r="AP11" s="316">
        <v>1193</v>
      </c>
      <c r="AQ11" s="317">
        <v>26395</v>
      </c>
      <c r="AR11" s="318">
        <v>-95.5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515</v>
      </c>
      <c r="AL12" s="1193"/>
      <c r="AM12" s="1193"/>
      <c r="AN12" s="1194"/>
      <c r="AO12" s="316" t="s">
        <v>516</v>
      </c>
      <c r="AP12" s="316" t="s">
        <v>516</v>
      </c>
      <c r="AQ12" s="317">
        <v>1752</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518</v>
      </c>
      <c r="AL14" s="1193"/>
      <c r="AM14" s="1193"/>
      <c r="AN14" s="1194"/>
      <c r="AO14" s="316">
        <v>21546</v>
      </c>
      <c r="AP14" s="316">
        <v>4976</v>
      </c>
      <c r="AQ14" s="317">
        <v>7974</v>
      </c>
      <c r="AR14" s="318">
        <v>-37.6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519</v>
      </c>
      <c r="AL15" s="1193"/>
      <c r="AM15" s="1193"/>
      <c r="AN15" s="1194"/>
      <c r="AO15" s="316" t="s">
        <v>516</v>
      </c>
      <c r="AP15" s="316" t="s">
        <v>516</v>
      </c>
      <c r="AQ15" s="317">
        <v>4531</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520</v>
      </c>
      <c r="AL16" s="1196"/>
      <c r="AM16" s="1196"/>
      <c r="AN16" s="1197"/>
      <c r="AO16" s="316">
        <v>-48460</v>
      </c>
      <c r="AP16" s="316">
        <v>-11192</v>
      </c>
      <c r="AQ16" s="317">
        <v>-15679</v>
      </c>
      <c r="AR16" s="318">
        <v>-28.6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581090</v>
      </c>
      <c r="AP17" s="316">
        <v>134201</v>
      </c>
      <c r="AQ17" s="317">
        <v>217700</v>
      </c>
      <c r="AR17" s="318">
        <v>-38.4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525</v>
      </c>
      <c r="AL21" s="1190"/>
      <c r="AM21" s="1190"/>
      <c r="AN21" s="1191"/>
      <c r="AO21" s="328">
        <v>14.09</v>
      </c>
      <c r="AP21" s="329">
        <v>19.600000000000001</v>
      </c>
      <c r="AQ21" s="330">
        <v>-5.51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526</v>
      </c>
      <c r="AL22" s="1190"/>
      <c r="AM22" s="1190"/>
      <c r="AN22" s="1191"/>
      <c r="AO22" s="333">
        <v>93.8</v>
      </c>
      <c r="AP22" s="334">
        <v>95.1</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530</v>
      </c>
      <c r="AL32" s="1181"/>
      <c r="AM32" s="1181"/>
      <c r="AN32" s="1182"/>
      <c r="AO32" s="343">
        <v>395078</v>
      </c>
      <c r="AP32" s="343">
        <v>91242</v>
      </c>
      <c r="AQ32" s="344">
        <v>110920</v>
      </c>
      <c r="AR32" s="345">
        <v>-17.7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531</v>
      </c>
      <c r="AL33" s="1181"/>
      <c r="AM33" s="1181"/>
      <c r="AN33" s="1182"/>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532</v>
      </c>
      <c r="AL34" s="1181"/>
      <c r="AM34" s="1181"/>
      <c r="AN34" s="1182"/>
      <c r="AO34" s="343" t="s">
        <v>516</v>
      </c>
      <c r="AP34" s="343" t="s">
        <v>516</v>
      </c>
      <c r="AQ34" s="344" t="s">
        <v>516</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533</v>
      </c>
      <c r="AL35" s="1181"/>
      <c r="AM35" s="1181"/>
      <c r="AN35" s="1182"/>
      <c r="AO35" s="343">
        <v>155030</v>
      </c>
      <c r="AP35" s="343">
        <v>35804</v>
      </c>
      <c r="AQ35" s="344">
        <v>30367</v>
      </c>
      <c r="AR35" s="345">
        <v>17.899999999999999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534</v>
      </c>
      <c r="AL36" s="1181"/>
      <c r="AM36" s="1181"/>
      <c r="AN36" s="1182"/>
      <c r="AO36" s="343" t="s">
        <v>516</v>
      </c>
      <c r="AP36" s="343" t="s">
        <v>516</v>
      </c>
      <c r="AQ36" s="344">
        <v>2045</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535</v>
      </c>
      <c r="AL37" s="1181"/>
      <c r="AM37" s="1181"/>
      <c r="AN37" s="1182"/>
      <c r="AO37" s="343">
        <v>3274</v>
      </c>
      <c r="AP37" s="343">
        <v>756</v>
      </c>
      <c r="AQ37" s="344">
        <v>314</v>
      </c>
      <c r="AR37" s="345">
        <v>140.80000000000001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536</v>
      </c>
      <c r="AL38" s="1184"/>
      <c r="AM38" s="1184"/>
      <c r="AN38" s="1185"/>
      <c r="AO38" s="346" t="s">
        <v>516</v>
      </c>
      <c r="AP38" s="346" t="s">
        <v>516</v>
      </c>
      <c r="AQ38" s="347">
        <v>28</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537</v>
      </c>
      <c r="AL39" s="1184"/>
      <c r="AM39" s="1184"/>
      <c r="AN39" s="1185"/>
      <c r="AO39" s="343">
        <v>-2500</v>
      </c>
      <c r="AP39" s="343">
        <v>-577</v>
      </c>
      <c r="AQ39" s="344">
        <v>-3766</v>
      </c>
      <c r="AR39" s="345">
        <v>-84.7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538</v>
      </c>
      <c r="AL40" s="1181"/>
      <c r="AM40" s="1181"/>
      <c r="AN40" s="1182"/>
      <c r="AO40" s="343">
        <v>-389119</v>
      </c>
      <c r="AP40" s="343">
        <v>-89866</v>
      </c>
      <c r="AQ40" s="344">
        <v>-106993</v>
      </c>
      <c r="AR40" s="345">
        <v>-16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161763</v>
      </c>
      <c r="AP41" s="343">
        <v>37359</v>
      </c>
      <c r="AQ41" s="344">
        <v>32915</v>
      </c>
      <c r="AR41" s="345">
        <v>13.5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507</v>
      </c>
      <c r="AN49" s="1175" t="s">
        <v>542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831050</v>
      </c>
      <c r="AN51" s="365">
        <v>177689</v>
      </c>
      <c r="AO51" s="366">
        <v>27.3</v>
      </c>
      <c r="AP51" s="367">
        <v>245039</v>
      </c>
      <c r="AQ51" s="368">
        <v>-15.1</v>
      </c>
      <c r="AR51" s="369">
        <v>42.4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497093</v>
      </c>
      <c r="AN52" s="373">
        <v>106285</v>
      </c>
      <c r="AO52" s="374">
        <v>37.9</v>
      </c>
      <c r="AP52" s="375">
        <v>108922</v>
      </c>
      <c r="AQ52" s="376">
        <v>-23</v>
      </c>
      <c r="AR52" s="377">
        <v>60.9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763802</v>
      </c>
      <c r="AN53" s="365">
        <v>166333</v>
      </c>
      <c r="AO53" s="366">
        <v>-6.4</v>
      </c>
      <c r="AP53" s="367">
        <v>237994</v>
      </c>
      <c r="AQ53" s="368">
        <v>-2.9</v>
      </c>
      <c r="AR53" s="369">
        <v>-3.5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272000</v>
      </c>
      <c r="AN54" s="373">
        <v>59233</v>
      </c>
      <c r="AO54" s="374">
        <v>-44.3</v>
      </c>
      <c r="AP54" s="375">
        <v>110361</v>
      </c>
      <c r="AQ54" s="376">
        <v>1.3</v>
      </c>
      <c r="AR54" s="377">
        <v>-45.6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930467</v>
      </c>
      <c r="AN55" s="365">
        <v>206954</v>
      </c>
      <c r="AO55" s="366">
        <v>24.4</v>
      </c>
      <c r="AP55" s="367">
        <v>267911</v>
      </c>
      <c r="AQ55" s="368">
        <v>12.6</v>
      </c>
      <c r="AR55" s="369">
        <v>11.8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270036</v>
      </c>
      <c r="AN56" s="373">
        <v>60061</v>
      </c>
      <c r="AO56" s="374">
        <v>1.4</v>
      </c>
      <c r="AP56" s="375">
        <v>106425</v>
      </c>
      <c r="AQ56" s="376">
        <v>-3.6</v>
      </c>
      <c r="AR56" s="377">
        <v>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487553</v>
      </c>
      <c r="AN57" s="365">
        <v>110757</v>
      </c>
      <c r="AO57" s="366">
        <v>-46.5</v>
      </c>
      <c r="AP57" s="367">
        <v>228215</v>
      </c>
      <c r="AQ57" s="368">
        <v>-14.8</v>
      </c>
      <c r="AR57" s="369">
        <v>-31.7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143230</v>
      </c>
      <c r="AN58" s="373">
        <v>32537</v>
      </c>
      <c r="AO58" s="374">
        <v>-45.8</v>
      </c>
      <c r="AP58" s="375">
        <v>117571</v>
      </c>
      <c r="AQ58" s="376">
        <v>10.5</v>
      </c>
      <c r="AR58" s="377">
        <v>-56.3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450968</v>
      </c>
      <c r="AN59" s="365">
        <v>104150</v>
      </c>
      <c r="AO59" s="366">
        <v>-6</v>
      </c>
      <c r="AP59" s="367">
        <v>264232</v>
      </c>
      <c r="AQ59" s="368">
        <v>15.8</v>
      </c>
      <c r="AR59" s="369">
        <v>-21.8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186556</v>
      </c>
      <c r="AN60" s="373">
        <v>43085</v>
      </c>
      <c r="AO60" s="374">
        <v>32.4</v>
      </c>
      <c r="AP60" s="375">
        <v>133959</v>
      </c>
      <c r="AQ60" s="376">
        <v>13.9</v>
      </c>
      <c r="AR60" s="377">
        <v>18.5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692768</v>
      </c>
      <c r="AN61" s="380">
        <v>153177</v>
      </c>
      <c r="AO61" s="381">
        <v>-1.4</v>
      </c>
      <c r="AP61" s="382">
        <v>248678</v>
      </c>
      <c r="AQ61" s="383">
        <v>-0.9</v>
      </c>
      <c r="AR61" s="369">
        <v>-0.5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273783</v>
      </c>
      <c r="AN62" s="373">
        <v>60240</v>
      </c>
      <c r="AO62" s="374">
        <v>-3.7</v>
      </c>
      <c r="AP62" s="375">
        <v>115448</v>
      </c>
      <c r="AQ62" s="376">
        <v>-0.2</v>
      </c>
      <c r="AR62" s="377">
        <v>-3.5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M/6haNGpzFrpMXKQ15mHX2Z3smvDZ6hDvY5bAaIfs+iesDxt8JyKtqsyOzQn9ZsoO9pmTm/WR8F4zKepaDShDA==" saltValue="lK3b7Nd+TRYpchnAi36A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hl0RkcAJf+sAe4kRQemToieeBKI1df0j1DUbedRbGTgQ66nYseifLEn8xeuPxmpHjEX3+dZ0hvPwcKlPIVW3/A==" saltValue="XdxzgHi7qPrSx9eGzoLe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HmkP3OGhR7IVkOyzwNbX3lXtG8UkRs8zVbmuZPCba9448ztCbA1IPd1g6vlgHCjLv+ZDHVBvndAPU0moLhwGjQ==" saltValue="uTktu6nG93lpip4ftofM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92.74</v>
      </c>
      <c r="G47" s="12">
        <v>94.47</v>
      </c>
      <c r="H47" s="12">
        <v>85.35</v>
      </c>
      <c r="I47" s="12">
        <v>85.91</v>
      </c>
      <c r="J47" s="13">
        <v>86.61</v>
      </c>
    </row>
    <row r="48" spans="2:10" ht="57.75" customHeight="1" x14ac:dyDescent="0.15">
      <c r="B48" s="14"/>
      <c r="C48" s="1200" t="s">
        <v>4</v>
      </c>
      <c r="D48" s="1200"/>
      <c r="E48" s="1201"/>
      <c r="F48" s="15">
        <v>3.76</v>
      </c>
      <c r="G48" s="16">
        <v>6.53</v>
      </c>
      <c r="H48" s="16">
        <v>5.99</v>
      </c>
      <c r="I48" s="16">
        <v>6.07</v>
      </c>
      <c r="J48" s="17">
        <v>6.66</v>
      </c>
    </row>
    <row r="49" spans="2:10" ht="57.75" customHeight="1" thickBot="1" x14ac:dyDescent="0.2">
      <c r="B49" s="18"/>
      <c r="C49" s="1202" t="s">
        <v>5</v>
      </c>
      <c r="D49" s="1202"/>
      <c r="E49" s="1203"/>
      <c r="F49" s="19" t="s">
        <v>563</v>
      </c>
      <c r="G49" s="20">
        <v>1.41</v>
      </c>
      <c r="H49" s="20" t="s">
        <v>564</v>
      </c>
      <c r="I49" s="20">
        <v>0.14000000000000001</v>
      </c>
      <c r="J49" s="21">
        <v>0.63</v>
      </c>
    </row>
    <row r="50" spans="2:10" ht="13.5" customHeight="1" x14ac:dyDescent="0.15"/>
  </sheetData>
  <sheetProtection algorithmName="SHA-512" hashValue="wDXkz5UQgHkqxuMitedLStNyOqgm5RINaa32Oe3krqt10uV4qdidC2LAZtjLcpWkY+T0vYtB+skHsPhBDDgSrA==" saltValue="zxnIdEFpe4NjIt7Umgxo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2021-03-09T02:18:39Z</cp:lastPrinted>
  <dcterms:created xsi:type="dcterms:W3CDTF">2021-02-05T02:16:06Z</dcterms:created>
  <dcterms:modified xsi:type="dcterms:W3CDTF">2021-03-10T02:52:15Z</dcterms:modified>
  <cp:category/>
</cp:coreProperties>
</file>