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ilesv.izumozaki.town.izumozaki.niigata.jp\ファイルサーバ\総務課\◎財政係\財政比較分析表\H30\"/>
    </mc:Choice>
  </mc:AlternateContent>
  <xr:revisionPtr revIDLastSave="0" documentId="13_ncr:1_{B3181E92-B3E1-41C5-AFA0-D450C55BA409}"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<sst xmlns="http://schemas.openxmlformats.org/spreadsheetml/2006/main" count="1119" uniqueCount="579">
  <si>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</si>
  <si>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</si>
  <si>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</si>
  <si>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</si>
  <si>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</si>
  <si>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</si>
  <si>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</si>
  <si>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</si>
  <si>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</si>
  <si>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</si>
  <si>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</si>
  <si>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</si>
  <si>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</si>
  <si>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</si>
  <si>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</si>
  <si>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</si>
  <si>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</si>
  <si>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</si>
  <si>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</si>
  <si>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</si>
  <si>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</si>
  <si>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</si>
  <si>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</si>
  <si>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</si>
  <si>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</si>
  <si>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</si>
  <si>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</si>
  <si>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</si>
  <si>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</si>
  <si>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</si>
  <si>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</si>
  <si>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</si>
  <si>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</si>
  <si>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</si>
  <si>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</si>
  <si>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</si>
  <si>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</si>
  <si>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</si>
  <si>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</si>
  <si>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</si>
  <si>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</si>
  <si>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</si>
  <si>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</si>
  <si>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</si>
  <si>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</si>
  <si>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</si>
  <si>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</si>
  <si>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</si>
  <si>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</si>
  <si>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</si>
  <si>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</si>
  <si>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</si>
  <si>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</si>
  <si>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</si>
  <si>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</si>
  <si>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</si>
  <si>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</si>
  <si>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</si>
  <si>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</si>
  <si>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</si>
  <si>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</si>
  <si>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</si>
  <si>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</si>
  <si>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</si>
  <si>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</si>
  <si>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</si>
  <si>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</si>
  <si>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</si>
  <si>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</si>
  <si>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</si>
  <si>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</si>
  <si>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</si>
  <si>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</si>
  <si>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</si>
  <si>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</si>
  <si>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</si>
  <si>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</si>
  <si>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</si>
  <si>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</si>
  <si>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</si>
  <si>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</si>
  <si>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</si>
  <si>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</si>
  <si>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</si>
  <si>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</si>
  <si>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</si>
  <si>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</si>
  <si>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</si>
  <si>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</si>
  <si>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</si>
  <si>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</si>
  <si>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</si>
  <si>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</si>
  <si>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</si>
  <si>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</si>
  <si>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</si>
  <si>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</si>
  <si>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出雲崎町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</si>
  <si>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</si>
  <si>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</si>
  <si>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</si>
  <si>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</si>
  <si>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</si>
  <si>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</si>
  <si>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</si>
  <si>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</si>
  <si>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</si>
  <si>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</si>
  <si>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</si>
  <si>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</si>
  <si>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</si>
  <si>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</si>
  <si>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</si>
  <si>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</si>
  <si>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</si>
  <si>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</si>
  <si>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</si>
  <si>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</si>
  <si>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</si>
  <si>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</si>
  <si>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</si>
  <si>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</si>
  <si>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</si>
  <si>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</si>
  <si>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</si>
  <si>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</si>
  <si>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</si>
  <si>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</si>
  <si>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</si>
  <si>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</si>
  <si>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</si>
  <si>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</si>
  <si>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</si>
  <si>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</si>
  <si>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</si>
  <si>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</si>
  <si>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</si>
  <si>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</si>
  <si>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</si>
  <si>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</si>
  <si>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</si>
  <si>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</si>
  <si>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</si>
  <si>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</si>
  <si>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</si>
  <si>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</si>
  <si>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</si>
  <si>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</si>
  <si>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</si>
  <si>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</si>
  <si>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</si>
  <si>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</si>
  <si>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</si>
  <si>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</si>
  <si>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</si>
  <si>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</si>
  <si>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</si>
  <si>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</si>
  <si>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</si>
  <si>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</si>
  <si>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</si>
  <si>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</si>
  <si>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</si>
  <si>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</si>
  <si>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</si>
  <si>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</si>
  <si>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</si>
  <si>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</si>
  <si>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</si>
  <si>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</si>
  <si>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</si>
  <si>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</si>
  <si>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</si>
  <si>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</si>
  <si>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</si>
  <si>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</si>
  <si>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</si>
  <si>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</si>
  <si>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</si>
  <si>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</si>
  <si>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</si>
  <si>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</si>
  <si>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</si>
  <si>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</si>
  <si>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</si>
  <si>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</si>
  <si>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</si>
  <si>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</si>
  <si>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</si>
  <si>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</si>
  <si>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</si>
  <si>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</si>
  <si>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</si>
  <si>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</si>
  <si>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</si>
  <si>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</si>
  <si>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</si>
  <si>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</si>
  <si>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</si>
  <si>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</si>
  <si>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</si>
  <si>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</si>
  <si>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</si>
  <si>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</si>
  <si>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</si>
  <si>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</si>
  <si>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</si>
  <si>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</si>
  <si>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</si>
  <si>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</si>
  <si>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新潟県出雲崎町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</si>
  <si>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</si>
  <si>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</si>
  <si>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</si>
  <si>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</si>
  <si>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</si>
  <si>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</si>
  <si>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</si>
  <si>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</si>
  <si>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</si>
  <si>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</si>
  <si>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</si>
  <si>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</si>
  <si>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</si>
  <si>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</si>
  <si>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</si>
  <si>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</si>
  <si>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</si>
  <si>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</si>
  <si>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</si>
  <si>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</si>
  <si>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</si>
  <si>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</si>
  <si>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</si>
  <si>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</si>
  <si>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</si>
  <si>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</si>
  <si>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</si>
  <si>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</si>
  <si>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</si>
  <si>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</si>
  <si>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</si>
  <si>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</si>
  <si>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</si>
  <si>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</si>
  <si>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</si>
  <si>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</si>
  <si>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</si>
  <si>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</si>
  <si>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</si>
  <si>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</si>
  <si>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</si>
  <si>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</si>
  <si>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</si>
  <si>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</si>
  <si>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</si>
  <si>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</si>
  <si>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</si>
  <si>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</si>
  <si>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</si>
  <si>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</si>
  <si>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</si>
  <si>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</si>
  <si>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</si>
  <si>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</si>
  <si>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</si>
  <si>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</si>
  <si>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</si>
  <si>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</si>
  <si>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</si>
  <si>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</si>
  <si>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</si>
  <si>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</si>
  <si>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</si>
  <si>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</si>
  <si>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</si>
  <si>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</si>
  <si>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</si>
  <si>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</si>
  <si>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</si>
  <si>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</si>
  <si>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</si>
  <si>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</si>
  <si>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</si>
  <si>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</si>
  <si>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</si>
  <si>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</si>
  <si>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</si>
  <si>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</si>
  <si>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</si>
  <si>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</si>
  <si>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</si>
  <si>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</si>
  <si>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</si>
  <si>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</si>
  <si>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</si>
  <si>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</si>
  <si>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</si>
  <si>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</si>
  <si>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</si>
  <si>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</si>
  <si>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</si>
  <si>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</si>
  <si>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</si>
  <si>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</si>
  <si>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</si>
  <si>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</si>
  <si>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</si>
  <si>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</si>
  <si>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</si>
  <si>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</si>
  <si>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</si>
  <si>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</si>
  <si>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</si>
  <si>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</si>
  <si>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</si>
  <si>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</si>
  <si>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</si>
  <si>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</si>
  <si>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</si>
  <si>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</si>
  <si>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</si>
  <si>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</si>
  <si>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</si>
  <si>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</si>
  <si>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</si>
  <si>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</si>
  <si>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</si>
  <si>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</si>
  <si>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</si>
  <si>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</si>
  <si>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</si>
  <si>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</si>
  <si>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</si>
  <si>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</si>
  <si>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</si>
  <si>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</si>
  <si>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</si>
  <si>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</si>
  <si>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</si>
  <si>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</si>
  <si>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</si>
  <si>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</si>
  <si>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</si>
  <si>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</si>
  <si>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</si>
  <si>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</si>
  <si>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</si>
  <si>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</si>
  <si>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</si>
  <si>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</si>
  <si>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</si>
  <si>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</si>
  <si>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</si>
  <si>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</si>
  <si>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</si>
  <si>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</si>
  <si>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</si>
  <si>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</si>
  <si>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新潟県出雲崎町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</si>
  <si>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</si>
  <si>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</si>
  <si>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</si>
  <si>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</si>
  <si>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</si>
  <si>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</si>
  <si>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</si>
  <si>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</si>
  <si>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</si>
  <si>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</si>
  <si>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</si>
  <si>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</si>
  <si>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</si>
  <si>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</si>
  <si>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</si>
  <si>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</si>
  <si>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</si>
  <si>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</si>
  <si>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</si>
  <si>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</si>
  <si>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</si>
  <si>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</si>
  <si>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</si>
  <si>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</si>
  <si>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</si>
  <si>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</si>
  <si>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</si>
  <si>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</si>
  <si>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</si>
  <si>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</si>
  <si>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</si>
  <si>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</si>
  <si>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</si>
  <si>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</si>
  <si>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</si>
  <si>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</si>
  <si>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</si>
  <si>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</si>
  <si>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特定地域生活排水処理事業特別会計</t>
    <phoneticPr fontId="5"/>
  </si>
  <si>
    <t>農業集落排水事業特別会計</t>
    <phoneticPr fontId="5"/>
  </si>
  <si>
    <t>下水道事業特別会計</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</si>
  <si>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</si>
  <si>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</si>
  <si>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</si>
  <si>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</si>
  <si>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</si>
  <si>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</si>
  <si>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</si>
  <si>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</si>
  <si>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</si>
  <si>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</si>
  <si>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</si>
  <si>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</si>
  <si>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</si>
  <si>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</si>
  <si>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</si>
  <si>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</si>
  <si>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</si>
  <si>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</si>
  <si>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</si>
  <si>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</si>
  <si>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</si>
  <si>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</si>
  <si>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</si>
  <si>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</si>
  <si>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</si>
  <si>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</si>
  <si>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</si>
  <si>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</si>
  <si>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</si>
  <si>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</si>
  <si>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</si>
  <si>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</si>
  <si>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</si>
  <si>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</si>
  <si>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</si>
  <si>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</si>
  <si>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</si>
  <si>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</si>
  <si>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</si>
  <si>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</si>
  <si>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</si>
  <si>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</si>
  <si>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</si>
  <si>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</si>
  <si>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</si>
  <si>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</si>
  <si>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</si>
  <si>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</si>
  <si>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</si>
  <si>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</si>
  <si>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</si>
  <si>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</si>
  <si>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</si>
  <si>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</si>
  <si>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</si>
  <si>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</si>
  <si>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</si>
  <si>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</si>
  <si>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</si>
  <si>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</si>
  <si>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</si>
  <si>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</si>
  <si>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</si>
  <si>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</si>
  <si>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</si>
  <si>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</si>
  <si>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</si>
  <si>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</si>
  <si>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</si>
  <si>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</si>
  <si>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</si>
  <si>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</si>
  <si>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</si>
  <si>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</si>
  <si>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</si>
  <si>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</si>
  <si>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</si>
  <si>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</si>
  <si>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</si>
  <si>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</si>
  <si>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</si>
  <si>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</si>
  <si>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</si>
  <si>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</si>
  <si>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</si>
  <si>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</si>
  <si>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</si>
  <si>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</si>
  <si>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</si>
  <si>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</si>
  <si>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</si>
  <si>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</si>
  <si>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</si>
  <si>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</si>
  <si>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</si>
  <si>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</si>
  <si>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</si>
  <si>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</si>
  <si>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</si>
  <si>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</si>
  <si>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</si>
  <si>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</si>
  <si>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</si>
  <si>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</si>
  <si>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</si>
  <si>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</si>
  <si>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</si>
  <si>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</si>
  <si>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</si>
  <si>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</si>
  <si>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</si>
  <si>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</si>
  <si>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</si>
  <si>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</si>
  <si>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</si>
  <si>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</si>
  <si>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</si>
  <si>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</si>
  <si>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</si>
  <si>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</si>
  <si>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</si>
  <si>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</si>
  <si>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</si>
  <si>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</si>
  <si>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</si>
  <si>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</si>
  <si>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</si>
  <si>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</si>
  <si>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</si>
  <si>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</si>
  <si>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</si>
  <si>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</si>
  <si>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</si>
  <si>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</si>
  <si>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</si>
  <si>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</si>
  <si>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</si>
  <si>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</si>
  <si>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</si>
  <si>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</si>
  <si>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</si>
  <si>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</si>
  <si>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7.69</t>
  </si>
  <si>
    <t>▲ 4.85</t>
  </si>
  <si>
    <t>▲ 10.44</t>
  </si>
  <si>
    <t>一般会計</t>
  </si>
  <si>
    <t>住宅用地造成事業特別会計</t>
  </si>
  <si>
    <t>介護保険事業特別会計</t>
  </si>
  <si>
    <t>国民健康保険事業特別会計</t>
  </si>
  <si>
    <t>簡易水道事業特別会計</t>
  </si>
  <si>
    <t>下水道事業特別会計</t>
  </si>
  <si>
    <t>農業集落排水事業特別会計</t>
  </si>
  <si>
    <t>特定地域生活排水処理事業特別会計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</si>
  <si>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</si>
  <si>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</si>
  <si>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</si>
  <si>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</si>
  <si>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</si>
  <si>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</si>
  <si>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</si>
  <si>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</si>
  <si>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</si>
  <si>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18"/>
  </si>
  <si>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18"/>
  </si>
  <si>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6">
      <t>ダン</t>
    </rPh>
    <rPh sb="16" eb="17">
      <t>イン</t>
    </rPh>
    <rPh sb="17" eb="18">
      <t>トウ</t>
    </rPh>
    <rPh sb="18" eb="20">
      <t>コウム</t>
    </rPh>
    <rPh sb="20" eb="22">
      <t>サイガイ</t>
    </rPh>
    <rPh sb="22" eb="24">
      <t>ホショウ</t>
    </rPh>
    <rPh sb="24" eb="26">
      <t>ジギョウ</t>
    </rPh>
    <rPh sb="26" eb="28">
      <t>トクベツ</t>
    </rPh>
    <rPh sb="28" eb="30">
      <t>カイケイ</t>
    </rPh>
    <phoneticPr fontId="18"/>
  </si>
  <si>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18"/>
  </si>
  <si>
    <t>新潟県市町村総合事務組合（非常勤職員公務補償等特別会計）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3">
      <t>ホショウナド</t>
    </rPh>
    <rPh sb="23" eb="25">
      <t>トクベツ</t>
    </rPh>
    <rPh sb="25" eb="27">
      <t>カイケイ</t>
    </rPh>
    <phoneticPr fontId="18"/>
  </si>
  <si>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8"/>
  </si>
  <si>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18"/>
  </si>
  <si>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</si>
  <si>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寺泊老人ホーム組合</t>
    <rPh sb="0" eb="2">
      <t>テラドマリ</t>
    </rPh>
    <rPh sb="2" eb="4">
      <t>ロウジン</t>
    </rPh>
    <rPh sb="7" eb="9">
      <t>クミアイ</t>
    </rPh>
    <phoneticPr fontId="18"/>
  </si>
  <si>
    <t>-</t>
    <phoneticPr fontId="2"/>
  </si>
  <si>
    <t>地域福祉基金</t>
    <rPh sb="0" eb="2">
      <t>チイキ</t>
    </rPh>
    <rPh sb="2" eb="4">
      <t>フクシ</t>
    </rPh>
    <rPh sb="4" eb="6">
      <t>キキン</t>
    </rPh>
    <phoneticPr fontId="2"/>
  </si>
  <si>
    <t>公共用施設維持補修基金</t>
    <rPh sb="0" eb="3">
      <t>コウキョウヨウ</t>
    </rPh>
    <rPh sb="3" eb="5">
      <t>シセツ</t>
    </rPh>
    <rPh sb="5" eb="7">
      <t>イジ</t>
    </rPh>
    <rPh sb="7" eb="9">
      <t>ホシュウ</t>
    </rPh>
    <rPh sb="9" eb="11">
      <t>キキン</t>
    </rPh>
    <phoneticPr fontId="2"/>
  </si>
  <si>
    <t>天領の里事業運営基金</t>
    <rPh sb="0" eb="2">
      <t>テンリョウ</t>
    </rPh>
    <rPh sb="3" eb="4">
      <t>サト</t>
    </rPh>
    <rPh sb="4" eb="6">
      <t>ジギョウ</t>
    </rPh>
    <rPh sb="6" eb="8">
      <t>ウンエイ</t>
    </rPh>
    <rPh sb="8" eb="10">
      <t>キキン</t>
    </rPh>
    <phoneticPr fontId="2"/>
  </si>
  <si>
    <t>ふるさと出雲崎応援基金</t>
    <rPh sb="4" eb="7">
      <t>イズモザキ</t>
    </rPh>
    <rPh sb="7" eb="9">
      <t>オウエン</t>
    </rPh>
    <rPh sb="9" eb="11">
      <t>キキン</t>
    </rPh>
    <phoneticPr fontId="2"/>
  </si>
  <si>
    <t>社会福祉基金</t>
    <rPh sb="0" eb="2">
      <t>シャカイ</t>
    </rPh>
    <rPh sb="2" eb="4">
      <t>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</si>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</sst>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5C1E-4FCB-AE37-5946599081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139566</c:v>
                </c:pt>
                <c:pt idx="1">
                  <c:v>177689</c:v>
                </c:pt>
                <c:pt idx="2">
                  <c:v>166333</c:v>
                </c:pt>
                <c:pt idx="3">
                  <c:v>206954</c:v>
                </c:pt>
                <c:pt idx="4">
                  <c:v>110757</c:v>
                </c:pt>
              </c:numCache>
            </c:numRef>
          </c:val>
          <c:smooth val="0"/>
          <c:extLst>
            <c:ext xmlns:c16="http://schemas.microsoft.com/office/drawing/2014/chart" uri="{C3380CC4-5D6E-409C-BE32-E72D297353CC}">
              <c16:uniqueId val="{00000001-5C1E-4FCB-AE37-5946599081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3.76</c:v>
                </c:pt>
                <c:pt idx="2">
                  <c:v>6.53</c:v>
                </c:pt>
                <c:pt idx="3">
                  <c:v>5.99</c:v>
                </c:pt>
                <c:pt idx="4">
                  <c:v>6.07</c:v>
                </c:pt>
              </c:numCache>
            </c:numRef>
          </c:val>
          <c:extLst>
            <c:ext xmlns:c16="http://schemas.microsoft.com/office/drawing/2014/chart" uri="{C3380CC4-5D6E-409C-BE32-E72D297353CC}">
              <c16:uniqueId val="{00000000-6D35-404F-96D9-392B6D53BB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101.28</c:v>
                </c:pt>
                <c:pt idx="1">
                  <c:v>92.74</c:v>
                </c:pt>
                <c:pt idx="2">
                  <c:v>94.47</c:v>
                </c:pt>
                <c:pt idx="3">
                  <c:v>85.35</c:v>
                </c:pt>
                <c:pt idx="4">
                  <c:v>85.91</c:v>
                </c:pt>
              </c:numCache>
            </c:numRef>
          </c:val>
          <c:extLst>
            <c:ext xmlns:c16="http://schemas.microsoft.com/office/drawing/2014/chart" uri="{C3380CC4-5D6E-409C-BE32-E72D297353CC}">
              <c16:uniqueId val="{00000001-6D35-404F-96D9-392B6D53BB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-7.69</c:v>
                </c:pt>
                <c:pt idx="1">
                  <c:v>-4.8499999999999996</c:v>
                </c:pt>
                <c:pt idx="2">
                  <c:v>1.41</c:v>
                </c:pt>
                <c:pt idx="3">
                  <c:v>-10.44</c:v>
                </c:pt>
                <c:pt idx="4">
                  <c:v>0.14000000000000001</c:v>
                </c:pt>
              </c:numCache>
            </c:numRef>
          </c:val>
          <c:smooth val="0"/>
          <c:extLst>
            <c:ext xmlns:c16="http://schemas.microsoft.com/office/drawing/2014/chart" uri="{C3380CC4-5D6E-409C-BE32-E72D297353CC}">
              <c16:uniqueId val="{00000002-6D35-404F-96D9-392B6D53BB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3FD4-4621-8CCF-BD939D880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D4-4621-8CCF-BD939D880CAC}"/>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2-3FD4-4621-8CCF-BD939D880CA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0.28999999999999998</c:v>
                </c:pt>
                <c:pt idx="4">
                  <c:v>#N/A</c:v>
                </c:pt>
                <c:pt idx="5">
                  <c:v>0.17</c:v>
                </c:pt>
                <c:pt idx="6">
                  <c:v>#N/A</c:v>
                </c:pt>
                <c:pt idx="7">
                  <c:v>0.15</c:v>
                </c:pt>
                <c:pt idx="8">
                  <c:v>#N/A</c:v>
                </c:pt>
                <c:pt idx="9">
                  <c:v>0.16</c:v>
                </c:pt>
              </c:numCache>
            </c:numRef>
          </c:val>
          <c:extLst>
            <c:ext xmlns:c16="http://schemas.microsoft.com/office/drawing/2014/chart" uri="{C3380CC4-5D6E-409C-BE32-E72D297353CC}">
              <c16:uniqueId val="{00000003-3FD4-4621-8CCF-BD939D880CA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0.44</c:v>
                </c:pt>
                <c:pt idx="4">
                  <c:v>#N/A</c:v>
                </c:pt>
                <c:pt idx="5">
                  <c:v>0.3</c:v>
                </c:pt>
                <c:pt idx="6">
                  <c:v>#N/A</c:v>
                </c:pt>
                <c:pt idx="7">
                  <c:v>0.2</c:v>
                </c:pt>
                <c:pt idx="8">
                  <c:v>#N/A</c:v>
                </c:pt>
                <c:pt idx="9">
                  <c:v>0.17</c:v>
                </c:pt>
              </c:numCache>
            </c:numRef>
          </c:val>
          <c:extLst>
            <c:ext xmlns:c16="http://schemas.microsoft.com/office/drawing/2014/chart" uri="{C3380CC4-5D6E-409C-BE32-E72D297353CC}">
              <c16:uniqueId val="{00000004-3FD4-4621-8CCF-BD939D880CA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0.34</c:v>
                </c:pt>
                <c:pt idx="4">
                  <c:v>#N/A</c:v>
                </c:pt>
                <c:pt idx="5">
                  <c:v>0.28000000000000003</c:v>
                </c:pt>
                <c:pt idx="6">
                  <c:v>#N/A</c:v>
                </c:pt>
                <c:pt idx="7">
                  <c:v>0.38</c:v>
                </c:pt>
                <c:pt idx="8">
                  <c:v>#N/A</c:v>
                </c:pt>
                <c:pt idx="9">
                  <c:v>0.31</c:v>
                </c:pt>
              </c:numCache>
            </c:numRef>
          </c:val>
          <c:extLst>
            <c:ext xmlns:c16="http://schemas.microsoft.com/office/drawing/2014/chart" uri="{C3380CC4-5D6E-409C-BE32-E72D297353CC}">
              <c16:uniqueId val="{00000005-3FD4-4621-8CCF-BD939D880CA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c:v>
                </c:pt>
                <c:pt idx="2">
                  <c:v>#N/A</c:v>
                </c:pt>
                <c:pt idx="3">
                  <c:v>2.0099999999999998</c:v>
                </c:pt>
                <c:pt idx="4">
                  <c:v>#N/A</c:v>
                </c:pt>
                <c:pt idx="5">
                  <c:v>1.65</c:v>
                </c:pt>
                <c:pt idx="6">
                  <c:v>#N/A</c:v>
                </c:pt>
                <c:pt idx="7">
                  <c:v>2.61</c:v>
                </c:pt>
                <c:pt idx="8">
                  <c:v>#N/A</c:v>
                </c:pt>
                <c:pt idx="9">
                  <c:v>1.64</c:v>
                </c:pt>
              </c:numCache>
            </c:numRef>
          </c:val>
          <c:extLst>
            <c:ext xmlns:c16="http://schemas.microsoft.com/office/drawing/2014/chart" uri="{C3380CC4-5D6E-409C-BE32-E72D297353CC}">
              <c16:uniqueId val="{00000006-3FD4-4621-8CCF-BD939D880CA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2.2400000000000002</c:v>
                </c:pt>
                <c:pt idx="2">
                  <c:v>#N/A</c:v>
                </c:pt>
                <c:pt idx="3">
                  <c:v>0.62</c:v>
                </c:pt>
                <c:pt idx="4">
                  <c:v>#N/A</c:v>
                </c:pt>
                <c:pt idx="5">
                  <c:v>1.94</c:v>
                </c:pt>
                <c:pt idx="6">
                  <c:v>#N/A</c:v>
                </c:pt>
                <c:pt idx="7">
                  <c:v>1.66</c:v>
                </c:pt>
                <c:pt idx="8">
                  <c:v>#N/A</c:v>
                </c:pt>
                <c:pt idx="9">
                  <c:v>1.81</c:v>
                </c:pt>
              </c:numCache>
            </c:numRef>
          </c:val>
          <c:extLst>
            <c:ext xmlns:c16="http://schemas.microsoft.com/office/drawing/2014/chart" uri="{C3380CC4-5D6E-409C-BE32-E72D297353CC}">
              <c16:uniqueId val="{00000007-3FD4-4621-8CCF-BD939D880CAC}"/>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0.15</c:v>
                </c:pt>
                <c:pt idx="2">
                  <c:v>#N/A</c:v>
                </c:pt>
                <c:pt idx="3">
                  <c:v>0.27</c:v>
                </c:pt>
                <c:pt idx="4">
                  <c:v>#N/A</c:v>
                </c:pt>
                <c:pt idx="5">
                  <c:v>0.06</c:v>
                </c:pt>
                <c:pt idx="6">
                  <c:v>#N/A</c:v>
                </c:pt>
                <c:pt idx="7">
                  <c:v>0.43</c:v>
                </c:pt>
                <c:pt idx="8">
                  <c:v>#N/A</c:v>
                </c:pt>
                <c:pt idx="9">
                  <c:v>3.46</c:v>
                </c:pt>
              </c:numCache>
            </c:numRef>
          </c:val>
          <c:extLst>
            <c:ext xmlns:c16="http://schemas.microsoft.com/office/drawing/2014/chart" uri="{C3380CC4-5D6E-409C-BE32-E72D297353CC}">
              <c16:uniqueId val="{00000008-3FD4-4621-8CCF-BD939D880C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4.38</c:v>
                </c:pt>
                <c:pt idx="2">
                  <c:v>#N/A</c:v>
                </c:pt>
                <c:pt idx="3">
                  <c:v>3.76</c:v>
                </c:pt>
                <c:pt idx="4">
                  <c:v>#N/A</c:v>
                </c:pt>
                <c:pt idx="5">
                  <c:v>6.52</c:v>
                </c:pt>
                <c:pt idx="6">
                  <c:v>#N/A</c:v>
                </c:pt>
                <c:pt idx="7">
                  <c:v>5.98</c:v>
                </c:pt>
                <c:pt idx="8">
                  <c:v>#N/A</c:v>
                </c:pt>
                <c:pt idx="9">
                  <c:v>6.07</c:v>
                </c:pt>
              </c:numCache>
            </c:numRef>
          </c:val>
          <c:extLst>
            <c:ext xmlns:c16="http://schemas.microsoft.com/office/drawing/2014/chart" uri="{C3380CC4-5D6E-409C-BE32-E72D297353CC}">
              <c16:uniqueId val="{00000009-3FD4-4621-8CCF-BD939D880C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423</c:v>
                </c:pt>
                <c:pt idx="5">
                  <c:v>427</c:v>
                </c:pt>
                <c:pt idx="8">
                  <c:v>402</c:v>
                </c:pt>
                <c:pt idx="11">
                  <c:v>423</c:v>
                </c:pt>
                <c:pt idx="14">
                  <c:v>414</c:v>
                </c:pt>
              </c:numCache>
            </c:numRef>
          </c:val>
          <c:extLst>
            <c:ext xmlns:c16="http://schemas.microsoft.com/office/drawing/2014/chart" uri="{C3380CC4-5D6E-409C-BE32-E72D297353CC}">
              <c16:uniqueId val="{00000000-2EF8-4954-AD0C-844BD1D6A8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8-4954-AD0C-844BD1D6A8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6</c:v>
                </c:pt>
                <c:pt idx="9">
                  <c:v>6</c:v>
                </c:pt>
                <c:pt idx="12">
                  <c:v>3</c:v>
                </c:pt>
              </c:numCache>
            </c:numRef>
          </c:val>
          <c:extLst>
            <c:ext xmlns:c16="http://schemas.microsoft.com/office/drawing/2014/chart" uri="{C3380CC4-5D6E-409C-BE32-E72D297353CC}">
              <c16:uniqueId val="{00000002-2EF8-4954-AD0C-844BD1D6A8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8-4954-AD0C-844BD1D6A8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154</c:v>
                </c:pt>
                <c:pt idx="3">
                  <c:v>144</c:v>
                </c:pt>
                <c:pt idx="6">
                  <c:v>131</c:v>
                </c:pt>
                <c:pt idx="9">
                  <c:v>165</c:v>
                </c:pt>
                <c:pt idx="12">
                  <c:v>157</c:v>
                </c:pt>
              </c:numCache>
            </c:numRef>
          </c:val>
          <c:extLst>
            <c:ext xmlns:c16="http://schemas.microsoft.com/office/drawing/2014/chart" uri="{C3380CC4-5D6E-409C-BE32-E72D297353CC}">
              <c16:uniqueId val="{00000004-2EF8-4954-AD0C-844BD1D6A8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8-4954-AD0C-844BD1D6A8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8-4954-AD0C-844BD1D6A8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384</c:v>
                </c:pt>
                <c:pt idx="3">
                  <c:v>395</c:v>
                </c:pt>
                <c:pt idx="6">
                  <c:v>365</c:v>
                </c:pt>
                <c:pt idx="9">
                  <c:v>400</c:v>
                </c:pt>
                <c:pt idx="12">
                  <c:v>400</c:v>
                </c:pt>
              </c:numCache>
            </c:numRef>
          </c:val>
          <c:extLst>
            <c:ext xmlns:c16="http://schemas.microsoft.com/office/drawing/2014/chart" uri="{C3380CC4-5D6E-409C-BE32-E72D297353CC}">
              <c16:uniqueId val="{00000007-2EF8-4954-AD0C-844BD1D6A8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c:v>
                </c:pt>
                <c:pt idx="2">
                  <c:v>#N/A</c:v>
                </c:pt>
                <c:pt idx="3">
                  <c:v>#N/A</c:v>
                </c:pt>
                <c:pt idx="4">
                  <c:v>119</c:v>
                </c:pt>
                <c:pt idx="5">
                  <c:v>#N/A</c:v>
                </c:pt>
                <c:pt idx="6">
                  <c:v>#N/A</c:v>
                </c:pt>
                <c:pt idx="7">
                  <c:v>100</c:v>
                </c:pt>
                <c:pt idx="8">
                  <c:v>#N/A</c:v>
                </c:pt>
                <c:pt idx="9">
                  <c:v>#N/A</c:v>
                </c:pt>
                <c:pt idx="10">
                  <c:v>148</c:v>
                </c:pt>
                <c:pt idx="11">
                  <c:v>#N/A</c:v>
                </c:pt>
                <c:pt idx="12">
                  <c:v>#N/A</c:v>
                </c:pt>
                <c:pt idx="13">
                  <c:v>146</c:v>
                </c:pt>
                <c:pt idx="14">
                  <c:v>#N/A</c:v>
                </c:pt>
              </c:numCache>
            </c:numRef>
          </c:val>
          <c:smooth val="0"/>
          <c:extLst>
            <c:ext xmlns:c16="http://schemas.microsoft.com/office/drawing/2014/chart" uri="{C3380CC4-5D6E-409C-BE32-E72D297353CC}">
              <c16:uniqueId val="{00000008-2EF8-4954-AD0C-844BD1D6A8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4148</c:v>
                </c:pt>
                <c:pt idx="5">
                  <c:v>4075</c:v>
                </c:pt>
                <c:pt idx="8">
                  <c:v>3832</c:v>
                </c:pt>
                <c:pt idx="11">
                  <c:v>3817</c:v>
                </c:pt>
                <c:pt idx="14">
                  <c:v>3626</c:v>
                </c:pt>
              </c:numCache>
            </c:numRef>
          </c:val>
          <c:extLst>
            <c:ext xmlns:c16="http://schemas.microsoft.com/office/drawing/2014/chart" uri="{C3380CC4-5D6E-409C-BE32-E72D297353CC}">
              <c16:uniqueId val="{00000000-A5B1-49CC-82EA-5DE6D076E8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5B1-49CC-82EA-5DE6D076E8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2452</c:v>
                </c:pt>
                <c:pt idx="5">
                  <c:v>2347</c:v>
                </c:pt>
                <c:pt idx="8">
                  <c:v>2311</c:v>
                </c:pt>
                <c:pt idx="11">
                  <c:v>2276</c:v>
                </c:pt>
                <c:pt idx="14">
                  <c:v>2310</c:v>
                </c:pt>
              </c:numCache>
            </c:numRef>
          </c:val>
          <c:extLst>
            <c:ext xmlns:c16="http://schemas.microsoft.com/office/drawing/2014/chart" uri="{C3380CC4-5D6E-409C-BE32-E72D297353CC}">
              <c16:uniqueId val="{00000002-A5B1-49CC-82EA-5DE6D076E8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B1-49CC-82EA-5DE6D076E8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B1-49CC-82EA-5DE6D076E8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B1-49CC-82EA-5DE6D076E8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535</c:v>
                </c:pt>
                <c:pt idx="3">
                  <c:v>476</c:v>
                </c:pt>
                <c:pt idx="6">
                  <c:v>478</c:v>
                </c:pt>
                <c:pt idx="9">
                  <c:v>506</c:v>
                </c:pt>
                <c:pt idx="12">
                  <c:v>448</c:v>
                </c:pt>
              </c:numCache>
            </c:numRef>
          </c:val>
          <c:extLst>
            <c:ext xmlns:c16="http://schemas.microsoft.com/office/drawing/2014/chart" uri="{C3380CC4-5D6E-409C-BE32-E72D297353CC}">
              <c16:uniqueId val="{00000006-A5B1-49CC-82EA-5DE6D076E8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B1-49CC-82EA-5DE6D076E8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1439</c:v>
                </c:pt>
                <c:pt idx="3">
                  <c:v>1304</c:v>
                </c:pt>
                <c:pt idx="6">
                  <c:v>1198</c:v>
                </c:pt>
                <c:pt idx="9">
                  <c:v>1172</c:v>
                </c:pt>
                <c:pt idx="12">
                  <c:v>1085</c:v>
                </c:pt>
              </c:numCache>
            </c:numRef>
          </c:val>
          <c:extLst>
            <c:ext xmlns:c16="http://schemas.microsoft.com/office/drawing/2014/chart" uri="{C3380CC4-5D6E-409C-BE32-E72D297353CC}">
              <c16:uniqueId val="{00000008-A5B1-49CC-82EA-5DE6D076E8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19</c:v>
                </c:pt>
                <c:pt idx="6">
                  <c:v>13</c:v>
                </c:pt>
                <c:pt idx="9">
                  <c:v>10</c:v>
                </c:pt>
                <c:pt idx="12">
                  <c:v>8</c:v>
                </c:pt>
              </c:numCache>
            </c:numRef>
          </c:val>
          <c:extLst>
            <c:ext xmlns:c16="http://schemas.microsoft.com/office/drawing/2014/chart" uri="{C3380CC4-5D6E-409C-BE32-E72D297353CC}">
              <c16:uniqueId val="{00000009-A5B1-49CC-82EA-5DE6D076E8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3668</c:v>
                </c:pt>
                <c:pt idx="3">
                  <c:v>3746</c:v>
                </c:pt>
                <c:pt idx="6">
                  <c:v>3634</c:v>
                </c:pt>
                <c:pt idx="9">
                  <c:v>3619</c:v>
                </c:pt>
                <c:pt idx="12">
                  <c:v>3531</c:v>
                </c:pt>
              </c:numCache>
            </c:numRef>
          </c:val>
          <c:extLst>
            <c:ext xmlns:c16="http://schemas.microsoft.com/office/drawing/2014/chart" uri="{C3380CC4-5D6E-409C-BE32-E72D297353CC}">
              <c16:uniqueId val="{0000000A-A5B1-49CC-82EA-5DE6D076E8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B1-49CC-82EA-5DE6D076E8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1984</c:v>
                </c:pt>
                <c:pt idx="1">
                  <c:v>1778</c:v>
                </c:pt>
                <c:pt idx="2">
                  <c:v>1780</c:v>
                </c:pt>
              </c:numCache>
            </c:numRef>
          </c:val>
          <c:extLst>
            <c:ext xmlns:c16="http://schemas.microsoft.com/office/drawing/2014/chart" uri="{C3380CC4-5D6E-409C-BE32-E72D297353CC}">
              <c16:uniqueId val="{00000000-75E0-4212-A645-04AC34A13B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c:v>
                </c:pt>
                <c:pt idx="1">
                  <c:v>82</c:v>
                </c:pt>
                <c:pt idx="2">
                  <c:v>124</c:v>
                </c:pt>
              </c:numCache>
            </c:numRef>
          </c:val>
          <c:extLst>
            <c:ext xmlns:c16="http://schemas.microsoft.com/office/drawing/2014/chart" uri="{C3380CC4-5D6E-409C-BE32-E72D297353CC}">
              <c16:uniqueId val="{00000001-75E0-4212-A645-04AC34A13B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c:v>
                </c:pt>
                <c:pt idx="1">
                  <c:v>415</c:v>
                </c:pt>
                <c:pt idx="2">
                  <c:v>406</c:v>
                </c:pt>
              </c:numCache>
            </c:numRef>
          </c:val>
          <c:extLst>
            <c:ext xmlns:c16="http://schemas.microsoft.com/office/drawing/2014/chart" uri="{C3380CC4-5D6E-409C-BE32-E72D297353CC}">
              <c16:uniqueId val="{00000002-75E0-4212-A645-04AC34A13B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前年度と比較すると、一般会計の元利償還金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は同額で推移した。Ｒ２年度にピークを迎える予定。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となった。今後とも町債発行の抑制を基調とし、比率の更なる改善を図る。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将来負担比率については、前年度に引き続き、将来負担はない。財政調整基金等の充当可能基金は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した。早期健全化基準未満であるが、今後とも町債発行の抑制を基調として比率の更なる改善を図る。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新潟県出雲崎町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天領の里屋根防水改修工事の実施にあたり、天領の里事業運営基金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取崩しを行った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年度に公債費の元利償還費がピークを迎えるため、減債基金に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た。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財政調整基金については、取崩しは行わず、利子分を積み立てた。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町税や地方交付税の大幅な増加は見込めず、財政調整基金への積立は難しい状況となっている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、必要に応じ目的基金への組替を行いながら、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一定の水準を堅持しつつ、緊急度、重要度に応じて事業精査を行い、基金を取り崩し、財源として充当を行っていく。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ふるさと出雲崎応援基金：ふるさと納税による寄附金を積立を行い、寄附目的に合った事業に取崩し、充当を行う。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公共用施設維持補修基金：公共施設の大規模補修工事等を行う際に取崩し充当することで財政負担を緩和する。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天領の里事業運営基金：道の駅天領の里で行う工事等に対し充当を行う。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ふるさと出雲崎応援基金：ふるさと納税の寄附に伴い、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百万円積立を行い、寄附目的の事業への財源として、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百万円積立てたため、３百万円増加した。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天領の里事業運営基金：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天領の里屋根防水改修工事の実施にあたり、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目的基金の目的にあった事業の緊急度、重要度に応じて事業精査を行い、基金の取崩しを行い、財源として充当を行っていく。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財政調整基金については、取崩しは行わず、利子分</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を積み立て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や地方交付税の大幅な増加は見込めず、財政調整基金への積立は難しい状況となっているが、今後は一定的な水準を堅持しつつ、緊急度、重要度に応じて事業精査を行い、基金を取り崩し、財源として充当を行っ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年度に公債費の元利償還費がピークを迎えるため、減債基金に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年度に消防分遣所建設事業に充当した緊急防災減債事業債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、「子は宝」多世代交流館建設事業に充当した補正予算債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の償還が始まり、ピークを迎えることから、財政負担の平準化を図るため取崩しを行う予定となっている。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4,402
4,376
44.38
3,580,022
3,438,663
125,827
2,072,216
3,530,534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景気上昇が不透明な中、個人・法人関係の伸び悩みや人口減少、全国平均を上回る高齢化率（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）により、財政基盤が弱く、比率は類似団体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より若干下回っているが、ほぼ同程度で推移している。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引き続き事務事業の選択と集中により、限られた財源を有効活用しながら、行政の効率化、財政の健全化に努め、現在の指標を確保できるよう取り組む。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83185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83185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減収となった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。歳出では扶助費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したものの、物件費や補助費が減となり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なった。更なる経常的経費の削減及び事務事業の見直し等により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経常収支比率が上昇しないよう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46736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4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46736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0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63</xdr:row>
      <xdr:rowOff>8128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681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6817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43705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145305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人件費、物件費等は前年度とほぼ同額で推移しているが、維持補修費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した。それに伴い、人口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公共施設等総合管理計画等により、緊急度に応じて段階的な取り組みを行っていく。物件費については、引き続き委託料などコスト削減に努める。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157848</xdr:rowOff>
    </xdr:from>
    <xdr:to>
      <xdr:col>23</xdr:col>
      <xdr:colOff>133350</xdr:colOff>
      <xdr:row>81</xdr:row>
      <xdr:rowOff>165094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45298"/>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135705</xdr:rowOff>
    </xdr:from>
    <xdr:to>
      <xdr:col>19</xdr:col>
      <xdr:colOff>133350</xdr:colOff>
      <xdr:row>81</xdr:row>
      <xdr:rowOff>165094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3155"/>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118022</xdr:rowOff>
    </xdr:from>
    <xdr:to>
      <xdr:col>15</xdr:col>
      <xdr:colOff>82550</xdr:colOff>
      <xdr:row>81</xdr:row>
      <xdr:rowOff>135705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05472"/>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104011</xdr:rowOff>
    </xdr:from>
    <xdr:to>
      <xdr:col>11</xdr:col>
      <xdr:colOff>31750</xdr:colOff>
      <xdr:row>81</xdr:row>
      <xdr:rowOff>118022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1461"/>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107048</xdr:rowOff>
    </xdr:from>
    <xdr:to>
      <xdr:col>23</xdr:col>
      <xdr:colOff>184150</xdr:colOff>
      <xdr:row>82</xdr:row>
      <xdr:rowOff>37198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28325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114294</xdr:rowOff>
    </xdr:from>
    <xdr:to>
      <xdr:col>19</xdr:col>
      <xdr:colOff>184150</xdr:colOff>
      <xdr:row>82</xdr:row>
      <xdr:rowOff>44444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54621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84905</xdr:rowOff>
    </xdr:from>
    <xdr:to>
      <xdr:col>15</xdr:col>
      <xdr:colOff>133350</xdr:colOff>
      <xdr:row>82</xdr:row>
      <xdr:rowOff>15055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25232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67222</xdr:rowOff>
    </xdr:from>
    <xdr:to>
      <xdr:col>11</xdr:col>
      <xdr:colOff>82550</xdr:colOff>
      <xdr:row>81</xdr:row>
      <xdr:rowOff>168822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2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53211</xdr:rowOff>
    </xdr:from>
    <xdr:to>
      <xdr:col>7</xdr:col>
      <xdr:colOff>31750</xdr:colOff>
      <xdr:row>81</xdr:row>
      <xdr:rowOff>154811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164988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決して高い水準ではない。引き続き、住民に理解を得られるよう水準の確保に努めることとし、地域の民間企業の給与状況など十分考慮しながら、年功的な給与状況の見直しを図り、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99313</xdr:rowOff>
    </xdr:from>
    <xdr:to>
      <xdr:col>81</xdr:col>
      <xdr:colOff>44450</xdr:colOff>
      <xdr:row>86</xdr:row>
      <xdr:rowOff>5080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7256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118618</xdr:rowOff>
    </xdr:from>
    <xdr:to>
      <xdr:col>77</xdr:col>
      <xdr:colOff>44450</xdr:colOff>
      <xdr:row>86</xdr:row>
      <xdr:rowOff>5080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99313</xdr:rowOff>
    </xdr:from>
    <xdr:to>
      <xdr:col>72</xdr:col>
      <xdr:colOff>203200</xdr:colOff>
      <xdr:row>85</xdr:row>
      <xdr:rowOff>118618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725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85</xdr:row>
      <xdr:rowOff>108965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48513</xdr:rowOff>
    </xdr:from>
    <xdr:to>
      <xdr:col>81</xdr:col>
      <xdr:colOff>95250</xdr:colOff>
      <xdr:row>85</xdr:row>
      <xdr:rowOff>150113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65040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67818</xdr:rowOff>
    </xdr:from>
    <xdr:to>
      <xdr:col>73</xdr:col>
      <xdr:colOff>44450</xdr:colOff>
      <xdr:row>85</xdr:row>
      <xdr:rowOff>169418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8145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48513</xdr:rowOff>
    </xdr:from>
    <xdr:to>
      <xdr:col>68</xdr:col>
      <xdr:colOff>203200</xdr:colOff>
      <xdr:row>85</xdr:row>
      <xdr:rowOff>150113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160290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169942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平均より大きく下回っており、現在の住民サービスを維持するためには、これ以上の職員数の削減は不可能であり、今後は類似団体平均を上回ることのないよう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106235</xdr:rowOff>
    </xdr:from>
    <xdr:to>
      <xdr:col>81</xdr:col>
      <xdr:colOff>44450</xdr:colOff>
      <xdr:row>60</xdr:row>
      <xdr:rowOff>107442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9323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94170</xdr:rowOff>
    </xdr:from>
    <xdr:to>
      <xdr:col>77</xdr:col>
      <xdr:colOff>44450</xdr:colOff>
      <xdr:row>60</xdr:row>
      <xdr:rowOff>106235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811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93688</xdr:rowOff>
    </xdr:from>
    <xdr:to>
      <xdr:col>72</xdr:col>
      <xdr:colOff>203200</xdr:colOff>
      <xdr:row>60</xdr:row>
      <xdr:rowOff>94170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8068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89586</xdr:rowOff>
    </xdr:from>
    <xdr:to>
      <xdr:col>68</xdr:col>
      <xdr:colOff>152400</xdr:colOff>
      <xdr:row>60</xdr:row>
      <xdr:rowOff>93688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7658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149369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55435</xdr:rowOff>
    </xdr:from>
    <xdr:to>
      <xdr:col>77</xdr:col>
      <xdr:colOff>95250</xdr:colOff>
      <xdr:row>60</xdr:row>
      <xdr:rowOff>157035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167212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1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43370</xdr:rowOff>
    </xdr:from>
    <xdr:to>
      <xdr:col>73</xdr:col>
      <xdr:colOff>44450</xdr:colOff>
      <xdr:row>60</xdr:row>
      <xdr:rowOff>144970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155147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42888</xdr:rowOff>
    </xdr:from>
    <xdr:to>
      <xdr:col>68</xdr:col>
      <xdr:colOff>203200</xdr:colOff>
      <xdr:row>60</xdr:row>
      <xdr:rowOff>144488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154665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9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38786</xdr:rowOff>
    </xdr:from>
    <xdr:to>
      <xdr:col>64</xdr:col>
      <xdr:colOff>152400</xdr:colOff>
      <xdr:row>60</xdr:row>
      <xdr:rowOff>140386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150563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となった。類似団体平均を上回ったが、新潟県市町村平均より大きく下回っている。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事業や出雲崎消防分遣所建設事業等による起債額の増大もあるが、急激な実質公債費比率の上昇がないよう、緊急度・住民ニーズを的確に把握した事業の選択により、健全な財政運営に努める。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9313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132504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9313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前年度に引き続き、将来負担はなしになった。その主な要因は財政調整基金の充当可能額が一定の水準を維持していることによるものである。今後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総合戦略事業等の実施により、財政調整基金の取り崩しも見込めるが、なるべく将来負担が発生しないように義務的経費の削減に努める。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4,402
4,376
44.38
3,580,022
3,438,663
125,827
2,072,216
3,530,534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上回っている。現在の住民サービスを維持するためには、これ以上の職員数の削減は見込めないことから、今後は類似団体平均を大きく上回らないよう、今の水準を維持するよう努める。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87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137160</xdr:rowOff>
    </xdr:from>
    <xdr:to>
      <xdr:col>20</xdr:col>
      <xdr:colOff>38100</xdr:colOff>
      <xdr:row>36</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も類似団体平均及び新潟県市町村平均とも下回った。今後とも施設維持管理に伴う役務費、委託料等のコスト削減に努め、率の上昇を抑えることが必要である。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111760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15</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120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58420</xdr:rowOff>
    </xdr:from>
    <xdr:to>
      <xdr:col>73</xdr:col>
      <xdr:colOff>180975</xdr:colOff>
      <xdr:row>15</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30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15</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30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xdr:rowOff>
    </xdr:from>
    <xdr:to>
      <xdr:col>69</xdr:col>
      <xdr:colOff>142875</xdr:colOff>
      <xdr:row>15</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83820</xdr:rowOff>
    </xdr:from>
    <xdr:to>
      <xdr:col>65</xdr:col>
      <xdr:colOff>53975</xdr:colOff>
      <xdr:row>16</xdr:row>
      <xdr:rowOff>13970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24147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新潟県市町村平均とは同じであるものの、類似団体平均を大きく上回っている。保育委託料、乳児、幼児医療費助成、また、総合戦略事業における子育て支援施策など、扶助費の上昇を抑えることは困難であるが、引き続き上昇傾向に歯止めをかけるために、町単独の各種手当等の見直しも必要になって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52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07815"/>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51707</xdr:rowOff>
    </xdr:from>
    <xdr:to>
      <xdr:col>24</xdr:col>
      <xdr:colOff>76200</xdr:colOff>
      <xdr:row>61</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131734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なり、ほぼ同水準で推移している。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新潟県市町村平均を下回っているものの、類似団体平均を上回っている。今後は率の極端な上昇はない見込みである。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58420</xdr:rowOff>
    </xdr:from>
    <xdr:to>
      <xdr:col>82</xdr:col>
      <xdr:colOff>107950</xdr:colOff>
      <xdr:row>59</xdr:row>
      <xdr:rowOff>64135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739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64135</xdr:rowOff>
    </xdr:from>
    <xdr:to>
      <xdr:col>78</xdr:col>
      <xdr:colOff>69850</xdr:colOff>
      <xdr:row>60</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796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60</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9967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60</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99675"/>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xdr:rowOff>
    </xdr:from>
    <xdr:to>
      <xdr:col>82</xdr:col>
      <xdr:colOff>158750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151147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xdr:rowOff>
    </xdr:from>
    <xdr:to>
      <xdr:col>78</xdr:col>
      <xdr:colOff>120650</xdr:colOff>
      <xdr:row>59</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99712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121920</xdr:rowOff>
    </xdr:from>
    <xdr:to>
      <xdr:col>74</xdr:col>
      <xdr:colOff>31750</xdr:colOff>
      <xdr:row>60</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110490</xdr:rowOff>
    </xdr:from>
    <xdr:to>
      <xdr:col>65</xdr:col>
      <xdr:colOff>53975</xdr:colOff>
      <xdr:row>61</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県内平均を上回っている状況となっている。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現在の水準をある程度維持しながら、慣例的補助金の見直しも含め、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率の上昇を抑えるよう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57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47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いる。今後、公債費は過疎債、緊急防災減災事業債、臨時財政対策債の元利償還金が増える見込みであるが、いずれも交付税措置されるものであり、財政的に悪影響が及ぶものではないが、現在の水準をなるべく維持できるよう動向を注視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90424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498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76708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720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となっており、類似団体平均、新潟県市町村平均より下回っている。今後は率の極端な上昇がないよう努める。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533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76</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64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781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77</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7813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33038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50886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40709</xdr:rowOff>
    </xdr:from>
    <xdr:to>
      <xdr:col>29</xdr:col>
      <xdr:colOff>127000</xdr:colOff>
      <xdr:row>18</xdr:row>
      <xdr:rowOff>52580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74434"/>
          <a:ext cx="6477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52580</xdr:rowOff>
    </xdr:from>
    <xdr:to>
      <xdr:col>26</xdr:col>
      <xdr:colOff>50800</xdr:colOff>
      <xdr:row>18</xdr:row>
      <xdr:rowOff>64547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86305"/>
          <a:ext cx="698500" cy="1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64547</xdr:rowOff>
    </xdr:from>
    <xdr:to>
      <xdr:col>22</xdr:col>
      <xdr:colOff>114300</xdr:colOff>
      <xdr:row>18</xdr:row>
      <xdr:rowOff>67823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98272"/>
          <a:ext cx="6985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67823</xdr:rowOff>
    </xdr:from>
    <xdr:to>
      <xdr:col>18</xdr:col>
      <xdr:colOff>177800</xdr:colOff>
      <xdr:row>18</xdr:row>
      <xdr:rowOff>74119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01548"/>
          <a:ext cx="698500" cy="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161359</xdr:rowOff>
    </xdr:from>
    <xdr:to>
      <xdr:col>29</xdr:col>
      <xdr:colOff>177800</xdr:colOff>
      <xdr:row>18</xdr:row>
      <xdr:rowOff>91509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2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69936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3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1780</xdr:rowOff>
    </xdr:from>
    <xdr:to>
      <xdr:col>26</xdr:col>
      <xdr:colOff>101600</xdr:colOff>
      <xdr:row>18</xdr:row>
      <xdr:rowOff>103380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3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88157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13747</xdr:rowOff>
    </xdr:from>
    <xdr:to>
      <xdr:col>22</xdr:col>
      <xdr:colOff>165100</xdr:colOff>
      <xdr:row>18</xdr:row>
      <xdr:rowOff>115347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4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100124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3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17023</xdr:rowOff>
    </xdr:from>
    <xdr:to>
      <xdr:col>19</xdr:col>
      <xdr:colOff>38100</xdr:colOff>
      <xdr:row>18</xdr:row>
      <xdr:rowOff>118623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5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103400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23319</xdr:rowOff>
    </xdr:from>
    <xdr:to>
      <xdr:col>15</xdr:col>
      <xdr:colOff>101600</xdr:colOff>
      <xdr:row>18</xdr:row>
      <xdr:rowOff>124919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5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109696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4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311450</xdr:rowOff>
    </xdr:from>
    <xdr:to>
      <xdr:col>29</xdr:col>
      <xdr:colOff>127000</xdr:colOff>
      <xdr:row>35</xdr:row>
      <xdr:rowOff>313705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1800"/>
          <a:ext cx="647700" cy="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296227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313705</xdr:rowOff>
    </xdr:from>
    <xdr:to>
      <xdr:col>26</xdr:col>
      <xdr:colOff>50800</xdr:colOff>
      <xdr:row>36</xdr:row>
      <xdr:rowOff>55532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24055"/>
          <a:ext cx="698500" cy="8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26957</xdr:rowOff>
    </xdr:from>
    <xdr:to>
      <xdr:col>22</xdr:col>
      <xdr:colOff>114300</xdr:colOff>
      <xdr:row>36</xdr:row>
      <xdr:rowOff>55532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80207"/>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23544</xdr:rowOff>
    </xdr:from>
    <xdr:to>
      <xdr:col>18</xdr:col>
      <xdr:colOff>177800</xdr:colOff>
      <xdr:row>36</xdr:row>
      <xdr:rowOff>26957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6794"/>
          <a:ext cx="6985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260650</xdr:rowOff>
    </xdr:from>
    <xdr:to>
      <xdr:col>29</xdr:col>
      <xdr:colOff>177800</xdr:colOff>
      <xdr:row>36</xdr:row>
      <xdr:rowOff>19350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105727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262905</xdr:rowOff>
    </xdr:from>
    <xdr:to>
      <xdr:col>26</xdr:col>
      <xdr:colOff>101600</xdr:colOff>
      <xdr:row>36</xdr:row>
      <xdr:rowOff>21605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4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4732</xdr:rowOff>
    </xdr:from>
    <xdr:to>
      <xdr:col>22</xdr:col>
      <xdr:colOff>165100</xdr:colOff>
      <xdr:row>36</xdr:row>
      <xdr:rowOff>106332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91109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319057</xdr:rowOff>
    </xdr:from>
    <xdr:to>
      <xdr:col>19</xdr:col>
      <xdr:colOff>38100</xdr:colOff>
      <xdr:row>36</xdr:row>
      <xdr:rowOff>77757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62534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315644</xdr:rowOff>
    </xdr:from>
    <xdr:to>
      <xdr:col>15</xdr:col>
      <xdr:colOff>101600</xdr:colOff>
      <xdr:row>36</xdr:row>
      <xdr:rowOff>74344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59121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4,402
4,376
44.38
3,580,022
3,438,663
125,827
2,072,216
3,530,534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36507</xdr:rowOff>
    </xdr:from>
    <xdr:to>
      <xdr:col>24</xdr:col>
      <xdr:colOff>63500</xdr:colOff>
      <xdr:row>39</xdr:row>
      <xdr:rowOff>48283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23057"/>
          <a:ext cx="8382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48283</xdr:rowOff>
    </xdr:from>
    <xdr:to>
      <xdr:col>19</xdr:col>
      <xdr:colOff>177800</xdr:colOff>
      <xdr:row>39</xdr:row>
      <xdr:rowOff>57924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34833"/>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57924</xdr:rowOff>
    </xdr:from>
    <xdr:to>
      <xdr:col>15</xdr:col>
      <xdr:colOff>50800</xdr:colOff>
      <xdr:row>39</xdr:row>
      <xdr:rowOff>59292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4474"/>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59292</xdr:rowOff>
    </xdr:from>
    <xdr:to>
      <xdr:col>10</xdr:col>
      <xdr:colOff>114300</xdr:colOff>
      <xdr:row>39</xdr:row>
      <xdr:rowOff>65562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45842"/>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157157</xdr:rowOff>
    </xdr:from>
    <xdr:to>
      <xdr:col>24</xdr:col>
      <xdr:colOff>114300</xdr:colOff>
      <xdr:row>39</xdr:row>
      <xdr:rowOff>87307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72084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168933</xdr:rowOff>
    </xdr:from>
    <xdr:to>
      <xdr:col>20</xdr:col>
      <xdr:colOff>38100</xdr:colOff>
      <xdr:row>39</xdr:row>
      <xdr:rowOff>99083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90210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7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7124</xdr:rowOff>
    </xdr:from>
    <xdr:to>
      <xdr:col>15</xdr:col>
      <xdr:colOff>101600</xdr:colOff>
      <xdr:row>39</xdr:row>
      <xdr:rowOff>108724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99851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8492</xdr:rowOff>
    </xdr:from>
    <xdr:to>
      <xdr:col>10</xdr:col>
      <xdr:colOff>165100</xdr:colOff>
      <xdr:row>39</xdr:row>
      <xdr:rowOff>110092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101219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8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14762</xdr:rowOff>
    </xdr:from>
    <xdr:to>
      <xdr:col>6</xdr:col>
      <xdr:colOff>38100</xdr:colOff>
      <xdr:row>39</xdr:row>
      <xdr:rowOff>116362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107489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50420</xdr:rowOff>
    </xdr:from>
    <xdr:to>
      <xdr:col>24</xdr:col>
      <xdr:colOff>63500</xdr:colOff>
      <xdr:row>58</xdr:row>
      <xdr:rowOff>52780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4520"/>
          <a:ext cx="8382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52780</xdr:rowOff>
    </xdr:from>
    <xdr:to>
      <xdr:col>19</xdr:col>
      <xdr:colOff>177800</xdr:colOff>
      <xdr:row>58</xdr:row>
      <xdr:rowOff>65990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6880"/>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65990</xdr:rowOff>
    </xdr:from>
    <xdr:to>
      <xdr:col>15</xdr:col>
      <xdr:colOff>50800</xdr:colOff>
      <xdr:row>58</xdr:row>
      <xdr:rowOff>86847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0090"/>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86847</xdr:rowOff>
    </xdr:from>
    <xdr:to>
      <xdr:col>10</xdr:col>
      <xdr:colOff>114300</xdr:colOff>
      <xdr:row>58</xdr:row>
      <xdr:rowOff>99313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094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171070</xdr:rowOff>
    </xdr:from>
    <xdr:to>
      <xdr:col>24</xdr:col>
      <xdr:colOff>114300</xdr:colOff>
      <xdr:row>58</xdr:row>
      <xdr:rowOff>101220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85997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1980</xdr:rowOff>
    </xdr:from>
    <xdr:to>
      <xdr:col>20</xdr:col>
      <xdr:colOff>38100</xdr:colOff>
      <xdr:row>58</xdr:row>
      <xdr:rowOff>103580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94707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3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15190</xdr:rowOff>
    </xdr:from>
    <xdr:to>
      <xdr:col>15</xdr:col>
      <xdr:colOff>101600</xdr:colOff>
      <xdr:row>58</xdr:row>
      <xdr:rowOff>116790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107917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36047</xdr:rowOff>
    </xdr:from>
    <xdr:to>
      <xdr:col>10</xdr:col>
      <xdr:colOff>165100</xdr:colOff>
      <xdr:row>58</xdr:row>
      <xdr:rowOff>137647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128774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48513</xdr:rowOff>
    </xdr:from>
    <xdr:to>
      <xdr:col>6</xdr:col>
      <xdr:colOff>38100</xdr:colOff>
      <xdr:row>58</xdr:row>
      <xdr:rowOff>150113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141240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157569</xdr:rowOff>
    </xdr:from>
    <xdr:to>
      <xdr:col>24</xdr:col>
      <xdr:colOff>63500</xdr:colOff>
      <xdr:row>77</xdr:row>
      <xdr:rowOff>125831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187769"/>
          <a:ext cx="838200" cy="1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157569</xdr:rowOff>
    </xdr:from>
    <xdr:to>
      <xdr:col>19</xdr:col>
      <xdr:colOff>177800</xdr:colOff>
      <xdr:row>78</xdr:row>
      <xdr:rowOff>3924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87769"/>
          <a:ext cx="889000" cy="1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3924</xdr:rowOff>
    </xdr:from>
    <xdr:to>
      <xdr:col>15</xdr:col>
      <xdr:colOff>50800</xdr:colOff>
      <xdr:row>78</xdr:row>
      <xdr:rowOff>32614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77024"/>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32614</xdr:rowOff>
    </xdr:from>
    <xdr:to>
      <xdr:col>10</xdr:col>
      <xdr:colOff>114300</xdr:colOff>
      <xdr:row>78</xdr:row>
      <xdr:rowOff>68174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05714"/>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75031</xdr:rowOff>
    </xdr:from>
    <xdr:to>
      <xdr:col>24</xdr:col>
      <xdr:colOff>114300</xdr:colOff>
      <xdr:row>78</xdr:row>
      <xdr:rowOff>5181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53458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106769</xdr:rowOff>
    </xdr:from>
    <xdr:to>
      <xdr:col>20</xdr:col>
      <xdr:colOff>38100</xdr:colOff>
      <xdr:row>77</xdr:row>
      <xdr:rowOff>36919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53446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124574</xdr:rowOff>
    </xdr:from>
    <xdr:to>
      <xdr:col>15</xdr:col>
      <xdr:colOff>101600</xdr:colOff>
      <xdr:row>78</xdr:row>
      <xdr:rowOff>54724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45851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153264</xdr:rowOff>
    </xdr:from>
    <xdr:to>
      <xdr:col>10</xdr:col>
      <xdr:colOff>165100</xdr:colOff>
      <xdr:row>78</xdr:row>
      <xdr:rowOff>83414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74541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17374</xdr:rowOff>
    </xdr:from>
    <xdr:to>
      <xdr:col>6</xdr:col>
      <xdr:colOff>38100</xdr:colOff>
      <xdr:row>78</xdr:row>
      <xdr:rowOff>118974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110101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59322</xdr:rowOff>
    </xdr:from>
    <xdr:to>
      <xdr:col>24</xdr:col>
      <xdr:colOff>63500</xdr:colOff>
      <xdr:row>94</xdr:row>
      <xdr:rowOff>106121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175622"/>
          <a:ext cx="8382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87973</xdr:rowOff>
    </xdr:from>
    <xdr:to>
      <xdr:col>19</xdr:col>
      <xdr:colOff>177800</xdr:colOff>
      <xdr:row>94</xdr:row>
      <xdr:rowOff>106121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204273"/>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87973</xdr:rowOff>
    </xdr:from>
    <xdr:to>
      <xdr:col>15</xdr:col>
      <xdr:colOff>50800</xdr:colOff>
      <xdr:row>95</xdr:row>
      <xdr:rowOff>34061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04273"/>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34061</xdr:rowOff>
    </xdr:from>
    <xdr:to>
      <xdr:col>10</xdr:col>
      <xdr:colOff>114300</xdr:colOff>
      <xdr:row>95</xdr:row>
      <xdr:rowOff>77369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21811"/>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8522</xdr:rowOff>
    </xdr:from>
    <xdr:to>
      <xdr:col>24</xdr:col>
      <xdr:colOff>114300</xdr:colOff>
      <xdr:row>94</xdr:row>
      <xdr:rowOff>110122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31399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55321</xdr:rowOff>
    </xdr:from>
    <xdr:to>
      <xdr:col>20</xdr:col>
      <xdr:colOff>38100</xdr:colOff>
      <xdr:row>94</xdr:row>
      <xdr:rowOff>156921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1998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37173</xdr:rowOff>
    </xdr:from>
    <xdr:to>
      <xdr:col>15</xdr:col>
      <xdr:colOff>101600</xdr:colOff>
      <xdr:row>94</xdr:row>
      <xdr:rowOff>138773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9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154711</xdr:rowOff>
    </xdr:from>
    <xdr:to>
      <xdr:col>10</xdr:col>
      <xdr:colOff>165100</xdr:colOff>
      <xdr:row>95</xdr:row>
      <xdr:rowOff>84861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101388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26569</xdr:rowOff>
    </xdr:from>
    <xdr:to>
      <xdr:col>6</xdr:col>
      <xdr:colOff>38100</xdr:colOff>
      <xdr:row>95</xdr:row>
      <xdr:rowOff>128169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144696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149340</xdr:rowOff>
    </xdr:from>
    <xdr:to>
      <xdr:col>55</xdr:col>
      <xdr:colOff>0</xdr:colOff>
      <xdr:row>37</xdr:row>
      <xdr:rowOff>163461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2990"/>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163461</xdr:rowOff>
    </xdr:from>
    <xdr:to>
      <xdr:col>50</xdr:col>
      <xdr:colOff>114300</xdr:colOff>
      <xdr:row>37</xdr:row>
      <xdr:rowOff>169885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711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169885</xdr:rowOff>
    </xdr:from>
    <xdr:to>
      <xdr:col>45</xdr:col>
      <xdr:colOff>177800</xdr:colOff>
      <xdr:row>38</xdr:row>
      <xdr:rowOff>10658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13535"/>
          <a:ext cx="889000" cy="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10658</xdr:rowOff>
    </xdr:from>
    <xdr:to>
      <xdr:col>41</xdr:col>
      <xdr:colOff>50800</xdr:colOff>
      <xdr:row>38</xdr:row>
      <xdr:rowOff>34351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5758"/>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98540</xdr:rowOff>
    </xdr:from>
    <xdr:to>
      <xdr:col>55</xdr:col>
      <xdr:colOff>50800</xdr:colOff>
      <xdr:row>38</xdr:row>
      <xdr:rowOff>28690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13467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112661</xdr:rowOff>
    </xdr:from>
    <xdr:to>
      <xdr:col>50</xdr:col>
      <xdr:colOff>165100</xdr:colOff>
      <xdr:row>38</xdr:row>
      <xdr:rowOff>42811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33938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119085</xdr:rowOff>
    </xdr:from>
    <xdr:to>
      <xdr:col>46</xdr:col>
      <xdr:colOff>38100</xdr:colOff>
      <xdr:row>38</xdr:row>
      <xdr:rowOff>49235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40362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5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131309</xdr:rowOff>
    </xdr:from>
    <xdr:to>
      <xdr:col>41</xdr:col>
      <xdr:colOff>101600</xdr:colOff>
      <xdr:row>38</xdr:row>
      <xdr:rowOff>61458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4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52585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155001</xdr:rowOff>
    </xdr:from>
    <xdr:to>
      <xdr:col>36</xdr:col>
      <xdr:colOff>165100</xdr:colOff>
      <xdr:row>38</xdr:row>
      <xdr:rowOff>85151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76278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78576</xdr:rowOff>
    </xdr:from>
    <xdr:to>
      <xdr:col>55</xdr:col>
      <xdr:colOff>0</xdr:colOff>
      <xdr:row>57</xdr:row>
      <xdr:rowOff>133552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51226"/>
          <a:ext cx="8382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78576</xdr:rowOff>
    </xdr:from>
    <xdr:to>
      <xdr:col>50</xdr:col>
      <xdr:colOff>114300</xdr:colOff>
      <xdr:row>57</xdr:row>
      <xdr:rowOff>101791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51226"/>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95300</xdr:rowOff>
    </xdr:from>
    <xdr:to>
      <xdr:col>45</xdr:col>
      <xdr:colOff>177800</xdr:colOff>
      <xdr:row>57</xdr:row>
      <xdr:rowOff>101791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67950"/>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95300</xdr:rowOff>
    </xdr:from>
    <xdr:to>
      <xdr:col>41</xdr:col>
      <xdr:colOff>50800</xdr:colOff>
      <xdr:row>57</xdr:row>
      <xdr:rowOff>117088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67950"/>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82752</xdr:rowOff>
    </xdr:from>
    <xdr:to>
      <xdr:col>55</xdr:col>
      <xdr:colOff>50800</xdr:colOff>
      <xdr:row>58</xdr:row>
      <xdr:rowOff>12902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169129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27776</xdr:rowOff>
    </xdr:from>
    <xdr:to>
      <xdr:col>50</xdr:col>
      <xdr:colOff>165100</xdr:colOff>
      <xdr:row>57</xdr:row>
      <xdr:rowOff>129376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120503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50991</xdr:rowOff>
    </xdr:from>
    <xdr:to>
      <xdr:col>46</xdr:col>
      <xdr:colOff>38100</xdr:colOff>
      <xdr:row>57</xdr:row>
      <xdr:rowOff>152591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143718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44500</xdr:rowOff>
    </xdr:from>
    <xdr:to>
      <xdr:col>41</xdr:col>
      <xdr:colOff>101600</xdr:colOff>
      <xdr:row>57</xdr:row>
      <xdr:rowOff>146100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137227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66288</xdr:rowOff>
    </xdr:from>
    <xdr:to>
      <xdr:col>36</xdr:col>
      <xdr:colOff>165100</xdr:colOff>
      <xdr:row>57</xdr:row>
      <xdr:rowOff>167888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159015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134590</xdr:rowOff>
    </xdr:from>
    <xdr:to>
      <xdr:col>55</xdr:col>
      <xdr:colOff>0</xdr:colOff>
      <xdr:row>79</xdr:row>
      <xdr:rowOff>33499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7690"/>
          <a:ext cx="838200" cy="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134590</xdr:rowOff>
    </xdr:from>
    <xdr:to>
      <xdr:col>50</xdr:col>
      <xdr:colOff>114300</xdr:colOff>
      <xdr:row>78</xdr:row>
      <xdr:rowOff>167367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7690"/>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12229</xdr:rowOff>
    </xdr:from>
    <xdr:to>
      <xdr:col>45</xdr:col>
      <xdr:colOff>177800</xdr:colOff>
      <xdr:row>78</xdr:row>
      <xdr:rowOff>167367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5329"/>
          <a:ext cx="889000" cy="1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12229</xdr:rowOff>
    </xdr:from>
    <xdr:to>
      <xdr:col>41</xdr:col>
      <xdr:colOff>50800</xdr:colOff>
      <xdr:row>78</xdr:row>
      <xdr:rowOff>114971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85329"/>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154149</xdr:rowOff>
    </xdr:from>
    <xdr:to>
      <xdr:col>55</xdr:col>
      <xdr:colOff>50800</xdr:colOff>
      <xdr:row>79</xdr:row>
      <xdr:rowOff>84299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83790</xdr:rowOff>
    </xdr:from>
    <xdr:to>
      <xdr:col>50</xdr:col>
      <xdr:colOff>165100</xdr:colOff>
      <xdr:row>79</xdr:row>
      <xdr:rowOff>13940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116567</xdr:rowOff>
    </xdr:from>
    <xdr:to>
      <xdr:col>46</xdr:col>
      <xdr:colOff>38100</xdr:colOff>
      <xdr:row>79</xdr:row>
      <xdr:rowOff>46717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37844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132879</xdr:rowOff>
    </xdr:from>
    <xdr:to>
      <xdr:col>41</xdr:col>
      <xdr:colOff>101600</xdr:colOff>
      <xdr:row>78</xdr:row>
      <xdr:rowOff>63029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79556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64171</xdr:rowOff>
    </xdr:from>
    <xdr:to>
      <xdr:col>36</xdr:col>
      <xdr:colOff>165100</xdr:colOff>
      <xdr:row>78</xdr:row>
      <xdr:rowOff>165771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156898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121619</xdr:rowOff>
    </xdr:from>
    <xdr:to>
      <xdr:col>55</xdr:col>
      <xdr:colOff>0</xdr:colOff>
      <xdr:row>97</xdr:row>
      <xdr:rowOff>151397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52269"/>
          <a:ext cx="8382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121619</xdr:rowOff>
    </xdr:from>
    <xdr:to>
      <xdr:col>50</xdr:col>
      <xdr:colOff>114300</xdr:colOff>
      <xdr:row>97</xdr:row>
      <xdr:rowOff>128364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52269"/>
          <a:ext cx="8890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128364</xdr:rowOff>
    </xdr:from>
    <xdr:to>
      <xdr:col>45</xdr:col>
      <xdr:colOff>177800</xdr:colOff>
      <xdr:row>98</xdr:row>
      <xdr:rowOff>18986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59014"/>
          <a:ext cx="889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3031</xdr:rowOff>
    </xdr:from>
    <xdr:to>
      <xdr:col>41</xdr:col>
      <xdr:colOff>50800</xdr:colOff>
      <xdr:row>98</xdr:row>
      <xdr:rowOff>18986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05131"/>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100597</xdr:rowOff>
    </xdr:from>
    <xdr:to>
      <xdr:col>55</xdr:col>
      <xdr:colOff>50800</xdr:colOff>
      <xdr:row>98</xdr:row>
      <xdr:rowOff>30747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70819</xdr:rowOff>
    </xdr:from>
    <xdr:to>
      <xdr:col>50</xdr:col>
      <xdr:colOff>165100</xdr:colOff>
      <xdr:row>98</xdr:row>
      <xdr:rowOff>969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163546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79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77564</xdr:rowOff>
    </xdr:from>
    <xdr:to>
      <xdr:col>46</xdr:col>
      <xdr:colOff>38100</xdr:colOff>
      <xdr:row>98</xdr:row>
      <xdr:rowOff>7714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170291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8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139636</xdr:rowOff>
    </xdr:from>
    <xdr:to>
      <xdr:col>41</xdr:col>
      <xdr:colOff>101600</xdr:colOff>
      <xdr:row>98</xdr:row>
      <xdr:rowOff>69786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60913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123681</xdr:rowOff>
    </xdr:from>
    <xdr:to>
      <xdr:col>36</xdr:col>
      <xdr:colOff>165100</xdr:colOff>
      <xdr:row>98</xdr:row>
      <xdr:rowOff>53831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44958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85579</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2129"/>
          <a:ext cx="889000" cy="1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34779</xdr:rowOff>
    </xdr:from>
    <xdr:to>
      <xdr:col>67</xdr:col>
      <xdr:colOff>101600</xdr:colOff>
      <xdr:row>39</xdr:row>
      <xdr:rowOff>136379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127506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40728</xdr:rowOff>
    </xdr:from>
    <xdr:to>
      <xdr:col>85</xdr:col>
      <xdr:colOff>127000</xdr:colOff>
      <xdr:row>77</xdr:row>
      <xdr:rowOff>48378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42378"/>
          <a:ext cx="8382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48378</xdr:rowOff>
    </xdr:from>
    <xdr:to>
      <xdr:col>81</xdr:col>
      <xdr:colOff>50800</xdr:colOff>
      <xdr:row>77</xdr:row>
      <xdr:rowOff>84173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500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65599</xdr:rowOff>
    </xdr:from>
    <xdr:to>
      <xdr:col>76</xdr:col>
      <xdr:colOff>114300</xdr:colOff>
      <xdr:row>77</xdr:row>
      <xdr:rowOff>84173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6724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65599</xdr:rowOff>
    </xdr:from>
    <xdr:to>
      <xdr:col>71</xdr:col>
      <xdr:colOff>177800</xdr:colOff>
      <xdr:row>77</xdr:row>
      <xdr:rowOff>78603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67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161378</xdr:rowOff>
    </xdr:from>
    <xdr:to>
      <xdr:col>85</xdr:col>
      <xdr:colOff>177800</xdr:colOff>
      <xdr:row>77</xdr:row>
      <xdr:rowOff>91528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139805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169028</xdr:rowOff>
    </xdr:from>
    <xdr:to>
      <xdr:col>81</xdr:col>
      <xdr:colOff>101600</xdr:colOff>
      <xdr:row>77</xdr:row>
      <xdr:rowOff>99178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90305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33373</xdr:rowOff>
    </xdr:from>
    <xdr:to>
      <xdr:col>76</xdr:col>
      <xdr:colOff>165100</xdr:colOff>
      <xdr:row>77</xdr:row>
      <xdr:rowOff>134973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126100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14799</xdr:rowOff>
    </xdr:from>
    <xdr:to>
      <xdr:col>72</xdr:col>
      <xdr:colOff>38100</xdr:colOff>
      <xdr:row>77</xdr:row>
      <xdr:rowOff>116399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107526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27803</xdr:rowOff>
    </xdr:from>
    <xdr:to>
      <xdr:col>67</xdr:col>
      <xdr:colOff>101600</xdr:colOff>
      <xdr:row>77</xdr:row>
      <xdr:rowOff>129403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120530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153240</xdr:rowOff>
    </xdr:from>
    <xdr:to>
      <xdr:col>85</xdr:col>
      <xdr:colOff>127000</xdr:colOff>
      <xdr:row>99</xdr:row>
      <xdr:rowOff>25154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55340"/>
          <a:ext cx="838200" cy="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153240</xdr:rowOff>
    </xdr:from>
    <xdr:to>
      <xdr:col>81</xdr:col>
      <xdr:colOff>50800</xdr:colOff>
      <xdr:row>99</xdr:row>
      <xdr:rowOff>35147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55340"/>
          <a:ext cx="889000" cy="5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35147</xdr:rowOff>
    </xdr:from>
    <xdr:to>
      <xdr:col>76</xdr:col>
      <xdr:colOff>114300</xdr:colOff>
      <xdr:row>99</xdr:row>
      <xdr:rowOff>38052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0869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38052</xdr:rowOff>
    </xdr:from>
    <xdr:to>
      <xdr:col>71</xdr:col>
      <xdr:colOff>177800</xdr:colOff>
      <xdr:row>99</xdr:row>
      <xdr:rowOff>40134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11602"/>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145804</xdr:rowOff>
    </xdr:from>
    <xdr:to>
      <xdr:col>85</xdr:col>
      <xdr:colOff>177800</xdr:colOff>
      <xdr:row>99</xdr:row>
      <xdr:rowOff>75954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60731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102440</xdr:rowOff>
    </xdr:from>
    <xdr:to>
      <xdr:col>81</xdr:col>
      <xdr:colOff>101600</xdr:colOff>
      <xdr:row>99</xdr:row>
      <xdr:rowOff>32590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23717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155797</xdr:rowOff>
    </xdr:from>
    <xdr:to>
      <xdr:col>76</xdr:col>
      <xdr:colOff>165100</xdr:colOff>
      <xdr:row>99</xdr:row>
      <xdr:rowOff>85947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77074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158702</xdr:rowOff>
    </xdr:from>
    <xdr:to>
      <xdr:col>72</xdr:col>
      <xdr:colOff>38100</xdr:colOff>
      <xdr:row>99</xdr:row>
      <xdr:rowOff>88852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79979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5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160784</xdr:rowOff>
    </xdr:from>
    <xdr:to>
      <xdr:col>67</xdr:col>
      <xdr:colOff>101600</xdr:colOff>
      <xdr:row>99</xdr:row>
      <xdr:rowOff>90934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82061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68907</xdr:rowOff>
    </xdr:from>
    <xdr:to>
      <xdr:col>116</xdr:col>
      <xdr:colOff>63500</xdr:colOff>
      <xdr:row>58</xdr:row>
      <xdr:rowOff>70361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3007"/>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67572</xdr:rowOff>
    </xdr:from>
    <xdr:to>
      <xdr:col>111</xdr:col>
      <xdr:colOff>177800</xdr:colOff>
      <xdr:row>58</xdr:row>
      <xdr:rowOff>68907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1167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54240</xdr:rowOff>
    </xdr:from>
    <xdr:to>
      <xdr:col>107</xdr:col>
      <xdr:colOff>50800</xdr:colOff>
      <xdr:row>58</xdr:row>
      <xdr:rowOff>67572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9834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52484</xdr:rowOff>
    </xdr:from>
    <xdr:to>
      <xdr:col>102</xdr:col>
      <xdr:colOff>114300</xdr:colOff>
      <xdr:row>58</xdr:row>
      <xdr:rowOff>54240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9658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19561</xdr:rowOff>
    </xdr:from>
    <xdr:to>
      <xdr:col>116</xdr:col>
      <xdr:colOff>114300</xdr:colOff>
      <xdr:row>58</xdr:row>
      <xdr:rowOff>121161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18107</xdr:rowOff>
    </xdr:from>
    <xdr:to>
      <xdr:col>112</xdr:col>
      <xdr:colOff>38100</xdr:colOff>
      <xdr:row>58</xdr:row>
      <xdr:rowOff>119707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110834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5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16772</xdr:rowOff>
    </xdr:from>
    <xdr:to>
      <xdr:col>107</xdr:col>
      <xdr:colOff>101600</xdr:colOff>
      <xdr:row>58</xdr:row>
      <xdr:rowOff>118372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134899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3440</xdr:rowOff>
    </xdr:from>
    <xdr:to>
      <xdr:col>102</xdr:col>
      <xdr:colOff>165100</xdr:colOff>
      <xdr:row>58</xdr:row>
      <xdr:rowOff>105040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121567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2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xdr:rowOff>
    </xdr:from>
    <xdr:to>
      <xdr:col>98</xdr:col>
      <xdr:colOff>38100</xdr:colOff>
      <xdr:row>58</xdr:row>
      <xdr:rowOff>103284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94411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41841</xdr:rowOff>
    </xdr:from>
    <xdr:to>
      <xdr:col>116</xdr:col>
      <xdr:colOff>63500</xdr:colOff>
      <xdr:row>76</xdr:row>
      <xdr:rowOff>50564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72041"/>
          <a:ext cx="8382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165354</xdr:rowOff>
    </xdr:from>
    <xdr:to>
      <xdr:col>111</xdr:col>
      <xdr:colOff>177800</xdr:colOff>
      <xdr:row>76</xdr:row>
      <xdr:rowOff>50564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24104"/>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165354</xdr:rowOff>
    </xdr:from>
    <xdr:to>
      <xdr:col>107</xdr:col>
      <xdr:colOff>50800</xdr:colOff>
      <xdr:row>76</xdr:row>
      <xdr:rowOff>59827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24104"/>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40415</xdr:rowOff>
    </xdr:from>
    <xdr:to>
      <xdr:col>102</xdr:col>
      <xdr:colOff>114300</xdr:colOff>
      <xdr:row>76</xdr:row>
      <xdr:rowOff>59827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70615"/>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162491</xdr:rowOff>
    </xdr:from>
    <xdr:to>
      <xdr:col>116</xdr:col>
      <xdr:colOff>114300</xdr:colOff>
      <xdr:row>76</xdr:row>
      <xdr:rowOff>92641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140918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171214</xdr:rowOff>
    </xdr:from>
    <xdr:to>
      <xdr:col>112</xdr:col>
      <xdr:colOff>38100</xdr:colOff>
      <xdr:row>76</xdr:row>
      <xdr:rowOff>101364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92491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114553</xdr:rowOff>
    </xdr:from>
    <xdr:to>
      <xdr:col>107</xdr:col>
      <xdr:colOff>101600</xdr:colOff>
      <xdr:row>76</xdr:row>
      <xdr:rowOff>44704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73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61230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4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9027</xdr:rowOff>
    </xdr:from>
    <xdr:to>
      <xdr:col>102</xdr:col>
      <xdr:colOff>165100</xdr:colOff>
      <xdr:row>76</xdr:row>
      <xdr:rowOff>110627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161065</xdr:rowOff>
    </xdr:from>
    <xdr:to>
      <xdr:col>98</xdr:col>
      <xdr:colOff>38100</xdr:colOff>
      <xdr:row>76</xdr:row>
      <xdr:rowOff>91215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1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補助費等とも住民一人当たりのコストは類似団体平均を下回っているが、新潟県市町村平均より大きく上回っている。経常的経費の削減等、急激な上昇がないよう努め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に伴う更新や修繕が見込まれ比率として上昇することが予想される。公共施設等総合管理計画により財政的に平準化を図る中で緊急度を見極め、単年度負担率の軽減に努めていく。扶助費については、類似団体平均、新潟県市町村平均とも大きく上回っている。高齢化率の高い本町にとっては、抑制は難しいが、時代にあわせた制度の見直しや、子育て支援施策の展開等、バランスを保ちつつ急激な上昇がないよう努めていく。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西越改善センター放射線防護対策工事等の実施により上昇した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が、大規模事業の完了により減少した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。公債費については、類似団体平均下回っているが、新潟県市町村平均を上回っている。今後は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出雲崎消防分遣所建設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「子は宝」多世代交流館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建設事業の元金償還費の増大により、比率は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ピークに向けて上昇する見込みである。積立金については、県エコパークいずもざき第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期処分場周辺環境整備事業交付金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交付はあるものの、今後として普通交付税や臨時財政対策債の減収による留保財源の減少により、結果として従来の事業水準を確保するためには、財政調整基金への積立は難しい。今後は将来的な公共用施設の維持補修、公債費償還における平準化のための各目的基金の積立を行うことで財政調整基金の取崩しは生じるが、一定の水準を維持しつつ緊急度・重要度に応じて事業精査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4,402
4,376
44.38
3,580,022
3,438,663
125,827
2,072,216
3,530,534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52653</xdr:rowOff>
    </xdr:from>
    <xdr:to>
      <xdr:col>24</xdr:col>
      <xdr:colOff>63500</xdr:colOff>
      <xdr:row>38</xdr:row>
      <xdr:rowOff>55690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775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55690</xdr:rowOff>
    </xdr:from>
    <xdr:to>
      <xdr:col>19</xdr:col>
      <xdr:colOff>177800</xdr:colOff>
      <xdr:row>38</xdr:row>
      <xdr:rowOff>62531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0790"/>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27702</xdr:rowOff>
    </xdr:from>
    <xdr:to>
      <xdr:col>15</xdr:col>
      <xdr:colOff>50800</xdr:colOff>
      <xdr:row>38</xdr:row>
      <xdr:rowOff>62531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4280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27702</xdr:rowOff>
    </xdr:from>
    <xdr:to>
      <xdr:col>10</xdr:col>
      <xdr:colOff>114300</xdr:colOff>
      <xdr:row>38</xdr:row>
      <xdr:rowOff>58123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42802"/>
          <a:ext cx="8890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1853</xdr:rowOff>
    </xdr:from>
    <xdr:to>
      <xdr:col>24</xdr:col>
      <xdr:colOff>114300</xdr:colOff>
      <xdr:row>38</xdr:row>
      <xdr:rowOff>103453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4890</xdr:rowOff>
    </xdr:from>
    <xdr:to>
      <xdr:col>20</xdr:col>
      <xdr:colOff>38100</xdr:colOff>
      <xdr:row>38</xdr:row>
      <xdr:rowOff>106490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97617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11731</xdr:rowOff>
    </xdr:from>
    <xdr:to>
      <xdr:col>15</xdr:col>
      <xdr:colOff>101600</xdr:colOff>
      <xdr:row>38</xdr:row>
      <xdr:rowOff>113331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104458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148352</xdr:rowOff>
    </xdr:from>
    <xdr:to>
      <xdr:col>10</xdr:col>
      <xdr:colOff>165100</xdr:colOff>
      <xdr:row>38</xdr:row>
      <xdr:rowOff>78502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69629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7323</xdr:rowOff>
    </xdr:from>
    <xdr:to>
      <xdr:col>6</xdr:col>
      <xdr:colOff>38100</xdr:colOff>
      <xdr:row>38</xdr:row>
      <xdr:rowOff>108923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100050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130477</xdr:rowOff>
    </xdr:from>
    <xdr:to>
      <xdr:col>24</xdr:col>
      <xdr:colOff>63500</xdr:colOff>
      <xdr:row>58</xdr:row>
      <xdr:rowOff>147564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74577"/>
          <a:ext cx="8382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130477</xdr:rowOff>
    </xdr:from>
    <xdr:to>
      <xdr:col>19</xdr:col>
      <xdr:colOff>177800</xdr:colOff>
      <xdr:row>58</xdr:row>
      <xdr:rowOff>157850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74577"/>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156595</xdr:rowOff>
    </xdr:from>
    <xdr:to>
      <xdr:col>15</xdr:col>
      <xdr:colOff>50800</xdr:colOff>
      <xdr:row>58</xdr:row>
      <xdr:rowOff>157850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00695"/>
          <a:ext cx="8890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156595</xdr:rowOff>
    </xdr:from>
    <xdr:to>
      <xdr:col>10</xdr:col>
      <xdr:colOff>114300</xdr:colOff>
      <xdr:row>58</xdr:row>
      <xdr:rowOff>163823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00695"/>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96764</xdr:rowOff>
    </xdr:from>
    <xdr:to>
      <xdr:col>24</xdr:col>
      <xdr:colOff>114300</xdr:colOff>
      <xdr:row>59</xdr:row>
      <xdr:rowOff>26914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79677</xdr:rowOff>
    </xdr:from>
    <xdr:to>
      <xdr:col>20</xdr:col>
      <xdr:colOff>38100</xdr:colOff>
      <xdr:row>59</xdr:row>
      <xdr:rowOff>9827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954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107050</xdr:rowOff>
    </xdr:from>
    <xdr:to>
      <xdr:col>15</xdr:col>
      <xdr:colOff>101600</xdr:colOff>
      <xdr:row>59</xdr:row>
      <xdr:rowOff>37200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105795</xdr:rowOff>
    </xdr:from>
    <xdr:to>
      <xdr:col>10</xdr:col>
      <xdr:colOff>165100</xdr:colOff>
      <xdr:row>59</xdr:row>
      <xdr:rowOff>35945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27072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113023</xdr:rowOff>
    </xdr:from>
    <xdr:to>
      <xdr:col>6</xdr:col>
      <xdr:colOff>38100</xdr:colOff>
      <xdr:row>59</xdr:row>
      <xdr:rowOff>43173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39017</xdr:rowOff>
    </xdr:from>
    <xdr:to>
      <xdr:col>24</xdr:col>
      <xdr:colOff>63500</xdr:colOff>
      <xdr:row>75</xdr:row>
      <xdr:rowOff>60140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26317"/>
          <a:ext cx="8382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39017</xdr:rowOff>
    </xdr:from>
    <xdr:to>
      <xdr:col>19</xdr:col>
      <xdr:colOff>177800</xdr:colOff>
      <xdr:row>75</xdr:row>
      <xdr:rowOff>8461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26317"/>
          <a:ext cx="889000" cy="1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8461</xdr:rowOff>
    </xdr:from>
    <xdr:to>
      <xdr:col>15</xdr:col>
      <xdr:colOff>50800</xdr:colOff>
      <xdr:row>76</xdr:row>
      <xdr:rowOff>66312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67211"/>
          <a:ext cx="889000" cy="2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33903</xdr:rowOff>
    </xdr:from>
    <xdr:to>
      <xdr:col>10</xdr:col>
      <xdr:colOff>114300</xdr:colOff>
      <xdr:row>76</xdr:row>
      <xdr:rowOff>66312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64103"/>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9340</xdr:rowOff>
    </xdr:from>
    <xdr:to>
      <xdr:col>24</xdr:col>
      <xdr:colOff>114300</xdr:colOff>
      <xdr:row>75</xdr:row>
      <xdr:rowOff>110940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32217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159667</xdr:rowOff>
    </xdr:from>
    <xdr:to>
      <xdr:col>20</xdr:col>
      <xdr:colOff>38100</xdr:colOff>
      <xdr:row>74</xdr:row>
      <xdr:rowOff>89817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106344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129111</xdr:rowOff>
    </xdr:from>
    <xdr:to>
      <xdr:col>15</xdr:col>
      <xdr:colOff>101600</xdr:colOff>
      <xdr:row>75</xdr:row>
      <xdr:rowOff>59261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9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15512</xdr:rowOff>
    </xdr:from>
    <xdr:to>
      <xdr:col>10</xdr:col>
      <xdr:colOff>165100</xdr:colOff>
      <xdr:row>76</xdr:row>
      <xdr:rowOff>117112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108239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154553</xdr:rowOff>
    </xdr:from>
    <xdr:to>
      <xdr:col>6</xdr:col>
      <xdr:colOff>38100</xdr:colOff>
      <xdr:row>76</xdr:row>
      <xdr:rowOff>84703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75830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136094</xdr:rowOff>
    </xdr:from>
    <xdr:to>
      <xdr:col>24</xdr:col>
      <xdr:colOff>63500</xdr:colOff>
      <xdr:row>98</xdr:row>
      <xdr:rowOff>137505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8194"/>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137505</xdr:rowOff>
    </xdr:from>
    <xdr:to>
      <xdr:col>19</xdr:col>
      <xdr:colOff>177800</xdr:colOff>
      <xdr:row>98</xdr:row>
      <xdr:rowOff>137742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3960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137742</xdr:rowOff>
    </xdr:from>
    <xdr:to>
      <xdr:col>15</xdr:col>
      <xdr:colOff>50800</xdr:colOff>
      <xdr:row>98</xdr:row>
      <xdr:rowOff>140377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9842"/>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139767</xdr:rowOff>
    </xdr:from>
    <xdr:to>
      <xdr:col>10</xdr:col>
      <xdr:colOff>114300</xdr:colOff>
      <xdr:row>98</xdr:row>
      <xdr:rowOff>140377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4186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85294</xdr:rowOff>
    </xdr:from>
    <xdr:to>
      <xdr:col>24</xdr:col>
      <xdr:colOff>114300</xdr:colOff>
      <xdr:row>99</xdr:row>
      <xdr:rowOff>15444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86705</xdr:rowOff>
    </xdr:from>
    <xdr:to>
      <xdr:col>20</xdr:col>
      <xdr:colOff>38100</xdr:colOff>
      <xdr:row>99</xdr:row>
      <xdr:rowOff>16855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86942</xdr:rowOff>
    </xdr:from>
    <xdr:to>
      <xdr:col>15</xdr:col>
      <xdr:colOff>101600</xdr:colOff>
      <xdr:row>99</xdr:row>
      <xdr:rowOff>17092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89577</xdr:rowOff>
    </xdr:from>
    <xdr:to>
      <xdr:col>10</xdr:col>
      <xdr:colOff>165100</xdr:colOff>
      <xdr:row>99</xdr:row>
      <xdr:rowOff>19727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88967</xdr:rowOff>
    </xdr:from>
    <xdr:to>
      <xdr:col>6</xdr:col>
      <xdr:colOff>38100</xdr:colOff>
      <xdr:row>99</xdr:row>
      <xdr:rowOff>19117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11176</xdr:rowOff>
    </xdr:from>
    <xdr:to>
      <xdr:col>55</xdr:col>
      <xdr:colOff>0</xdr:colOff>
      <xdr:row>36</xdr:row>
      <xdr:rowOff>103632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83376"/>
          <a:ext cx="8382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103632</xdr:rowOff>
    </xdr:from>
    <xdr:to>
      <xdr:col>50</xdr:col>
      <xdr:colOff>114300</xdr:colOff>
      <xdr:row>37</xdr:row>
      <xdr:rowOff>98552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75832"/>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98552</xdr:rowOff>
    </xdr:from>
    <xdr:to>
      <xdr:col>45</xdr:col>
      <xdr:colOff>177800</xdr:colOff>
      <xdr:row>37</xdr:row>
      <xdr:rowOff>162433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42202"/>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118110</xdr:rowOff>
    </xdr:from>
    <xdr:to>
      <xdr:col>41</xdr:col>
      <xdr:colOff>50800</xdr:colOff>
      <xdr:row>37</xdr:row>
      <xdr:rowOff>162433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61760"/>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131826</xdr:rowOff>
    </xdr:from>
    <xdr:to>
      <xdr:col>55</xdr:col>
      <xdr:colOff>50800</xdr:colOff>
      <xdr:row>36</xdr:row>
      <xdr:rowOff>61976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154703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52832</xdr:rowOff>
    </xdr:from>
    <xdr:to>
      <xdr:col>50</xdr:col>
      <xdr:colOff>165100</xdr:colOff>
      <xdr:row>36</xdr:row>
      <xdr:rowOff>154432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170959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47752</xdr:rowOff>
    </xdr:from>
    <xdr:to>
      <xdr:col>46</xdr:col>
      <xdr:colOff>38100</xdr:colOff>
      <xdr:row>37</xdr:row>
      <xdr:rowOff>149352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165879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111633</xdr:rowOff>
    </xdr:from>
    <xdr:to>
      <xdr:col>41</xdr:col>
      <xdr:colOff>101600</xdr:colOff>
      <xdr:row>38</xdr:row>
      <xdr:rowOff>41783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32910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5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67310</xdr:rowOff>
    </xdr:from>
    <xdr:to>
      <xdr:col>36</xdr:col>
      <xdr:colOff>165100</xdr:colOff>
      <xdr:row>37</xdr:row>
      <xdr:rowOff>168910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160037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111231</xdr:rowOff>
    </xdr:from>
    <xdr:to>
      <xdr:col>55</xdr:col>
      <xdr:colOff>0</xdr:colOff>
      <xdr:row>58</xdr:row>
      <xdr:rowOff>149485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5331"/>
          <a:ext cx="8382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111231</xdr:rowOff>
    </xdr:from>
    <xdr:to>
      <xdr:col>50</xdr:col>
      <xdr:colOff>114300</xdr:colOff>
      <xdr:row>58</xdr:row>
      <xdr:rowOff>131996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5331"/>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131996</xdr:rowOff>
    </xdr:from>
    <xdr:to>
      <xdr:col>45</xdr:col>
      <xdr:colOff>177800</xdr:colOff>
      <xdr:row>59</xdr:row>
      <xdr:rowOff>2532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609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2532</xdr:rowOff>
    </xdr:from>
    <xdr:to>
      <xdr:col>41</xdr:col>
      <xdr:colOff>50800</xdr:colOff>
      <xdr:row>59</xdr:row>
      <xdr:rowOff>7470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808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98685</xdr:rowOff>
    </xdr:from>
    <xdr:to>
      <xdr:col>55</xdr:col>
      <xdr:colOff>50800</xdr:colOff>
      <xdr:row>59</xdr:row>
      <xdr:rowOff>28835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60431</xdr:rowOff>
    </xdr:from>
    <xdr:to>
      <xdr:col>50</xdr:col>
      <xdr:colOff>165100</xdr:colOff>
      <xdr:row>58</xdr:row>
      <xdr:rowOff>162031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7108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81196</xdr:rowOff>
    </xdr:from>
    <xdr:to>
      <xdr:col>46</xdr:col>
      <xdr:colOff>38100</xdr:colOff>
      <xdr:row>59</xdr:row>
      <xdr:rowOff>11346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27873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80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123182</xdr:rowOff>
    </xdr:from>
    <xdr:to>
      <xdr:col>41</xdr:col>
      <xdr:colOff>101600</xdr:colOff>
      <xdr:row>59</xdr:row>
      <xdr:rowOff>53332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44459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128120</xdr:rowOff>
    </xdr:from>
    <xdr:to>
      <xdr:col>36</xdr:col>
      <xdr:colOff>165100</xdr:colOff>
      <xdr:row>59</xdr:row>
      <xdr:rowOff>58270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49397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68518</xdr:rowOff>
    </xdr:from>
    <xdr:to>
      <xdr:col>55</xdr:col>
      <xdr:colOff>0</xdr:colOff>
      <xdr:row>78</xdr:row>
      <xdr:rowOff>114954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41618"/>
          <a:ext cx="838200" cy="4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68518</xdr:rowOff>
    </xdr:from>
    <xdr:to>
      <xdr:col>50</xdr:col>
      <xdr:colOff>114300</xdr:colOff>
      <xdr:row>78</xdr:row>
      <xdr:rowOff>126521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1618"/>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116889</xdr:rowOff>
    </xdr:from>
    <xdr:to>
      <xdr:col>45</xdr:col>
      <xdr:colOff>177800</xdr:colOff>
      <xdr:row>78</xdr:row>
      <xdr:rowOff>126521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9989"/>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51118</xdr:rowOff>
    </xdr:from>
    <xdr:to>
      <xdr:col>41</xdr:col>
      <xdr:colOff>50800</xdr:colOff>
      <xdr:row>78</xdr:row>
      <xdr:rowOff>116889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4218"/>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64154</xdr:rowOff>
    </xdr:from>
    <xdr:to>
      <xdr:col>55</xdr:col>
      <xdr:colOff>50800</xdr:colOff>
      <xdr:row>78</xdr:row>
      <xdr:rowOff>165754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150531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17718</xdr:rowOff>
    </xdr:from>
    <xdr:to>
      <xdr:col>50</xdr:col>
      <xdr:colOff>165100</xdr:colOff>
      <xdr:row>78</xdr:row>
      <xdr:rowOff>119318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110445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75721</xdr:rowOff>
    </xdr:from>
    <xdr:to>
      <xdr:col>46</xdr:col>
      <xdr:colOff>38100</xdr:colOff>
      <xdr:row>79</xdr:row>
      <xdr:rowOff>5871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168448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66089</xdr:rowOff>
    </xdr:from>
    <xdr:to>
      <xdr:col>41</xdr:col>
      <xdr:colOff>101600</xdr:colOff>
      <xdr:row>78</xdr:row>
      <xdr:rowOff>167689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158816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318</xdr:rowOff>
    </xdr:from>
    <xdr:to>
      <xdr:col>36</xdr:col>
      <xdr:colOff>165100</xdr:colOff>
      <xdr:row>78</xdr:row>
      <xdr:rowOff>101918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93045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151230</xdr:rowOff>
    </xdr:from>
    <xdr:to>
      <xdr:col>55</xdr:col>
      <xdr:colOff>0</xdr:colOff>
      <xdr:row>97</xdr:row>
      <xdr:rowOff>6389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10430"/>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96989</xdr:rowOff>
    </xdr:from>
    <xdr:to>
      <xdr:col>50</xdr:col>
      <xdr:colOff>114300</xdr:colOff>
      <xdr:row>97</xdr:row>
      <xdr:rowOff>6389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56189"/>
          <a:ext cx="889000" cy="8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53662</xdr:rowOff>
    </xdr:from>
    <xdr:to>
      <xdr:col>45</xdr:col>
      <xdr:colOff>177800</xdr:colOff>
      <xdr:row>96</xdr:row>
      <xdr:rowOff>96989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12862"/>
          <a:ext cx="889000" cy="4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53662</xdr:rowOff>
    </xdr:from>
    <xdr:to>
      <xdr:col>41</xdr:col>
      <xdr:colOff>50800</xdr:colOff>
      <xdr:row>96</xdr:row>
      <xdr:rowOff>67413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12862"/>
          <a:ext cx="8890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100430</xdr:rowOff>
    </xdr:from>
    <xdr:to>
      <xdr:col>55</xdr:col>
      <xdr:colOff>50800</xdr:colOff>
      <xdr:row>97</xdr:row>
      <xdr:rowOff>30580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78857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127039</xdr:rowOff>
    </xdr:from>
    <xdr:to>
      <xdr:col>50</xdr:col>
      <xdr:colOff>165100</xdr:colOff>
      <xdr:row>97</xdr:row>
      <xdr:rowOff>57189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46189</xdr:rowOff>
    </xdr:from>
    <xdr:to>
      <xdr:col>46</xdr:col>
      <xdr:colOff>38100</xdr:colOff>
      <xdr:row>96</xdr:row>
      <xdr:rowOff>147789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138916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2862</xdr:rowOff>
    </xdr:from>
    <xdr:to>
      <xdr:col>41</xdr:col>
      <xdr:colOff>101600</xdr:colOff>
      <xdr:row>96</xdr:row>
      <xdr:rowOff>104462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95589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16613</xdr:rowOff>
    </xdr:from>
    <xdr:to>
      <xdr:col>36</xdr:col>
      <xdr:colOff>165100</xdr:colOff>
      <xdr:row>96</xdr:row>
      <xdr:rowOff>118213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109340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112518</xdr:rowOff>
    </xdr:from>
    <xdr:to>
      <xdr:col>85</xdr:col>
      <xdr:colOff>127000</xdr:colOff>
      <xdr:row>36</xdr:row>
      <xdr:rowOff>158935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84718"/>
          <a:ext cx="8382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112518</xdr:rowOff>
    </xdr:from>
    <xdr:to>
      <xdr:col>81</xdr:col>
      <xdr:colOff>50800</xdr:colOff>
      <xdr:row>36</xdr:row>
      <xdr:rowOff>132798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4718"/>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165172</xdr:rowOff>
    </xdr:from>
    <xdr:to>
      <xdr:col>76</xdr:col>
      <xdr:colOff>114300</xdr:colOff>
      <xdr:row>36</xdr:row>
      <xdr:rowOff>132798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94472"/>
          <a:ext cx="889000" cy="3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165172</xdr:rowOff>
    </xdr:from>
    <xdr:to>
      <xdr:col>71</xdr:col>
      <xdr:colOff>177800</xdr:colOff>
      <xdr:row>36</xdr:row>
      <xdr:rowOff>138895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94472"/>
          <a:ext cx="889000" cy="3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108135</xdr:rowOff>
    </xdr:from>
    <xdr:to>
      <xdr:col>85</xdr:col>
      <xdr:colOff>177800</xdr:colOff>
      <xdr:row>37</xdr:row>
      <xdr:rowOff>38285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86562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61718</xdr:rowOff>
    </xdr:from>
    <xdr:to>
      <xdr:col>81</xdr:col>
      <xdr:colOff>101600</xdr:colOff>
      <xdr:row>36</xdr:row>
      <xdr:rowOff>163318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81998</xdr:rowOff>
    </xdr:from>
    <xdr:to>
      <xdr:col>76</xdr:col>
      <xdr:colOff>165100</xdr:colOff>
      <xdr:row>37</xdr:row>
      <xdr:rowOff>12148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114372</xdr:rowOff>
    </xdr:from>
    <xdr:to>
      <xdr:col>72</xdr:col>
      <xdr:colOff>38100</xdr:colOff>
      <xdr:row>35</xdr:row>
      <xdr:rowOff>44522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61049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88095</xdr:rowOff>
    </xdr:from>
    <xdr:to>
      <xdr:col>67</xdr:col>
      <xdr:colOff>101600</xdr:colOff>
      <xdr:row>37</xdr:row>
      <xdr:rowOff>18245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3515</xdr:rowOff>
    </xdr:from>
    <xdr:to>
      <xdr:col>85</xdr:col>
      <xdr:colOff>127000</xdr:colOff>
      <xdr:row>58</xdr:row>
      <xdr:rowOff>43183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47615"/>
          <a:ext cx="838200" cy="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3515</xdr:rowOff>
    </xdr:from>
    <xdr:to>
      <xdr:col>81</xdr:col>
      <xdr:colOff>50800</xdr:colOff>
      <xdr:row>58</xdr:row>
      <xdr:rowOff>36272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47615"/>
          <a:ext cx="8890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20020</xdr:rowOff>
    </xdr:from>
    <xdr:to>
      <xdr:col>76</xdr:col>
      <xdr:colOff>114300</xdr:colOff>
      <xdr:row>58</xdr:row>
      <xdr:rowOff>36272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64120"/>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20020</xdr:rowOff>
    </xdr:from>
    <xdr:to>
      <xdr:col>71</xdr:col>
      <xdr:colOff>177800</xdr:colOff>
      <xdr:row>58</xdr:row>
      <xdr:rowOff>77181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64120"/>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163833</xdr:rowOff>
    </xdr:from>
    <xdr:to>
      <xdr:col>85</xdr:col>
      <xdr:colOff>177800</xdr:colOff>
      <xdr:row>58</xdr:row>
      <xdr:rowOff>93983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124165</xdr:rowOff>
    </xdr:from>
    <xdr:to>
      <xdr:col>81</xdr:col>
      <xdr:colOff>101600</xdr:colOff>
      <xdr:row>58</xdr:row>
      <xdr:rowOff>54315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45442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98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156922</xdr:rowOff>
    </xdr:from>
    <xdr:to>
      <xdr:col>76</xdr:col>
      <xdr:colOff>165100</xdr:colOff>
      <xdr:row>58</xdr:row>
      <xdr:rowOff>87072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78199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140670</xdr:rowOff>
    </xdr:from>
    <xdr:to>
      <xdr:col>72</xdr:col>
      <xdr:colOff>38100</xdr:colOff>
      <xdr:row>58</xdr:row>
      <xdr:rowOff>70820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87347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68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26381</xdr:rowOff>
    </xdr:from>
    <xdr:to>
      <xdr:col>67</xdr:col>
      <xdr:colOff>101600</xdr:colOff>
      <xdr:row>58</xdr:row>
      <xdr:rowOff>127981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119108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85579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0129"/>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34779</xdr:rowOff>
    </xdr:from>
    <xdr:to>
      <xdr:col>67</xdr:col>
      <xdr:colOff>101600</xdr:colOff>
      <xdr:row>79</xdr:row>
      <xdr:rowOff>136379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127506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40728</xdr:rowOff>
    </xdr:from>
    <xdr:to>
      <xdr:col>85</xdr:col>
      <xdr:colOff>127000</xdr:colOff>
      <xdr:row>97</xdr:row>
      <xdr:rowOff>48378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1378"/>
          <a:ext cx="8382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48378</xdr:rowOff>
    </xdr:from>
    <xdr:to>
      <xdr:col>81</xdr:col>
      <xdr:colOff>50800</xdr:colOff>
      <xdr:row>97</xdr:row>
      <xdr:rowOff>84173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90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65599</xdr:rowOff>
    </xdr:from>
    <xdr:to>
      <xdr:col>76</xdr:col>
      <xdr:colOff>114300</xdr:colOff>
      <xdr:row>97</xdr:row>
      <xdr:rowOff>84173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9624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65599</xdr:rowOff>
    </xdr:from>
    <xdr:to>
      <xdr:col>71</xdr:col>
      <xdr:colOff>177800</xdr:colOff>
      <xdr:row>97</xdr:row>
      <xdr:rowOff>78603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96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161378</xdr:rowOff>
    </xdr:from>
    <xdr:to>
      <xdr:col>85</xdr:col>
      <xdr:colOff>177800</xdr:colOff>
      <xdr:row>97</xdr:row>
      <xdr:rowOff>91528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139805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169028</xdr:rowOff>
    </xdr:from>
    <xdr:to>
      <xdr:col>81</xdr:col>
      <xdr:colOff>101600</xdr:colOff>
      <xdr:row>97</xdr:row>
      <xdr:rowOff>99178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90305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33373</xdr:rowOff>
    </xdr:from>
    <xdr:to>
      <xdr:col>76</xdr:col>
      <xdr:colOff>165100</xdr:colOff>
      <xdr:row>97</xdr:row>
      <xdr:rowOff>134973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126100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14799</xdr:rowOff>
    </xdr:from>
    <xdr:to>
      <xdr:col>72</xdr:col>
      <xdr:colOff>38100</xdr:colOff>
      <xdr:row>97</xdr:row>
      <xdr:rowOff>116399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107526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27803</xdr:rowOff>
    </xdr:from>
    <xdr:to>
      <xdr:col>67</xdr:col>
      <xdr:colOff>101600</xdr:colOff>
      <xdr:row>97</xdr:row>
      <xdr:rowOff>129403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120530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議会費、総務費、民生費等、ほぼすべての目的別において前年度も含め、一定の水準で推移している。経常的経費の固定化と一定事業の確保によるものであり、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農林水産業費のように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変動している目的費目は、単年度における普通建設事業の実施または、完了に伴うものである。今後として、どの目的費目でも言えることが、施設の老朽化に伴う維持補修費の増大である。特に道路等はほ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次改良事業は完了してきており、むしろ建物の更新や大規模修繕が予想される。特に変動が大きい労働費の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増は、小木ノ城駅駐車場整備事業の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整備工事費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による増である。公債費については、今後とも過疎債や緊急防災・減災事業債等、元金償還費率の上昇が見込まれるが、交付税措置率と照らした中で、将来負担の抑制に努めていく。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年度は、大型建設事業の終了により、予算規模も小さくなった。また、前年度に比べ歳入歳出差引額は下がり、翌年度繰越財源額も△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と大幅に減少した。基金残高は、取り崩しを行わなかったため、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％増加した。今後、税収の伸びが期待できないことに加え、普通交付税や臨時財政対策債の減収等により、財政調整基金を活用しながらの財政運営となることが予想される。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前年度に引き続き、赤字ではなく、全会計黒字となっている。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本町での、連結実質赤字比率の早期健全化基準は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％である。今後とも全体の会計を大局的に見て、健全財政を堅持する。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3580022</v>
      </c>
      <c r="BO4" s="423"/>
      <c r="BP4" s="423"/>
      <c r="BQ4" s="423"/>
      <c r="BR4" s="423"/>
      <c r="BS4" s="423"/>
      <c r="BT4" s="423"/>
      <c r="BU4" s="424"/>
      <c r="BV4" s="422">
        <v>4272462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6.1</v>
      </c>
      <c r="CU4" s="604"/>
      <c r="CV4" s="604"/>
      <c r="CW4" s="604"/>
      <c r="CX4" s="604"/>
      <c r="CY4" s="604"/>
      <c r="CZ4" s="604"/>
      <c r="DA4" s="605"/>
      <c r="DB4" s="603">
        <v>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3438663</v>
      </c>
      <c r="BO5" s="428"/>
      <c r="BP5" s="428"/>
      <c r="BQ5" s="428"/>
      <c r="BR5" s="428"/>
      <c r="BS5" s="428"/>
      <c r="BT5" s="428"/>
      <c r="BU5" s="429"/>
      <c r="BV5" s="427">
        <v>4071962</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86.1</v>
      </c>
      <c r="CU5" s="398"/>
      <c r="CV5" s="398"/>
      <c r="CW5" s="398"/>
      <c r="CX5" s="398"/>
      <c r="CY5" s="398"/>
      <c r="CZ5" s="398"/>
      <c r="DA5" s="399"/>
      <c r="DB5" s="397">
        <v>86.1</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141359</v>
      </c>
      <c r="BO6" s="428"/>
      <c r="BP6" s="428"/>
      <c r="BQ6" s="428"/>
      <c r="BR6" s="428"/>
      <c r="BS6" s="428"/>
      <c r="BT6" s="428"/>
      <c r="BU6" s="429"/>
      <c r="BV6" s="427">
        <v>200500</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89.7</v>
      </c>
      <c r="CU6" s="578"/>
      <c r="CV6" s="578"/>
      <c r="CW6" s="578"/>
      <c r="CX6" s="578"/>
      <c r="CY6" s="578"/>
      <c r="CZ6" s="578"/>
      <c r="DA6" s="579"/>
      <c r="DB6" s="577">
        <v>89.8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15532</v>
      </c>
      <c r="BO7" s="428"/>
      <c r="BP7" s="428"/>
      <c r="BQ7" s="428"/>
      <c r="BR7" s="428"/>
      <c r="BS7" s="428"/>
      <c r="BT7" s="428"/>
      <c r="BU7" s="429"/>
      <c r="BV7" s="427">
        <v>75793</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2072216</v>
      </c>
      <c r="CU7" s="428"/>
      <c r="CV7" s="428"/>
      <c r="CW7" s="428"/>
      <c r="CX7" s="428"/>
      <c r="CY7" s="428"/>
      <c r="CZ7" s="428"/>
      <c r="DA7" s="429"/>
      <c r="DB7" s="427">
        <v>2083653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125827</v>
      </c>
      <c r="BO8" s="428"/>
      <c r="BP8" s="428"/>
      <c r="BQ8" s="428"/>
      <c r="BR8" s="428"/>
      <c r="BS8" s="428"/>
      <c r="BT8" s="428"/>
      <c r="BU8" s="429"/>
      <c r="BV8" s="427">
        <v>124707</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0.23</v>
      </c>
      <c r="CU8" s="541"/>
      <c r="CV8" s="541"/>
      <c r="CW8" s="541"/>
      <c r="CX8" s="541"/>
      <c r="CY8" s="541"/>
      <c r="CZ8" s="541"/>
      <c r="DA8" s="542"/>
      <c r="DB8" s="540">
        <v>0.23</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4528</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113</v>
      </c>
      <c r="AV9" s="485"/>
      <c r="AW9" s="485"/>
      <c r="AX9" s="485"/>
      <c r="AY9" s="407" t="s">
        <v>114</v>
      </c>
      <c r="AZ9" s="408"/>
      <c r="BA9" s="408"/>
      <c r="BB9" s="408"/>
      <c r="BC9" s="408"/>
      <c r="BD9" s="408"/>
      <c r="BE9" s="408"/>
      <c r="BF9" s="408"/>
      <c r="BG9" s="408"/>
      <c r="BH9" s="408"/>
      <c r="BI9" s="408"/>
      <c r="BJ9" s="408"/>
      <c r="BK9" s="408"/>
      <c r="BL9" s="408"/>
      <c r="BM9" s="409"/>
      <c r="BN9" s="427">
        <v>1120</v>
      </c>
      <c r="BO9" s="428"/>
      <c r="BP9" s="428"/>
      <c r="BQ9" s="428"/>
      <c r="BR9" s="428"/>
      <c r="BS9" s="428"/>
      <c r="BT9" s="428"/>
      <c r="BU9" s="429"/>
      <c r="BV9" s="427">
        <v>-12325</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16.600000000000001</v>
      </c>
      <c r="CU9" s="398"/>
      <c r="CV9" s="398"/>
      <c r="CW9" s="398"/>
      <c r="CX9" s="398"/>
      <c r="CY9" s="398"/>
      <c r="CZ9" s="398"/>
      <c r="DA9" s="399"/>
      <c r="DB9" s="397">
        <v>15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4907</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1807</v>
      </c>
      <c r="BO10" s="428"/>
      <c r="BP10" s="428"/>
      <c r="BQ10" s="428"/>
      <c r="BR10" s="428"/>
      <c r="BS10" s="428"/>
      <c r="BT10" s="428"/>
      <c r="BU10" s="429"/>
      <c r="BV10" s="427">
        <v>1279</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4402</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206497</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4376</v>
      </c>
      <c r="S13" s="531"/>
      <c r="T13" s="531"/>
      <c r="U13" s="531"/>
      <c r="V13" s="532"/>
      <c r="W13" s="518" t="s">
        <v>138</v>
      </c>
      <c r="X13" s="440"/>
      <c r="Y13" s="440"/>
      <c r="Z13" s="440"/>
      <c r="AA13" s="440"/>
      <c r="AB13" s="441"/>
      <c r="AC13" s="403">
        <v>210</v>
      </c>
      <c r="AD13" s="404"/>
      <c r="AE13" s="404"/>
      <c r="AF13" s="404"/>
      <c r="AG13" s="405"/>
      <c r="AH13" s="403">
        <v>214</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2927</v>
      </c>
      <c r="BO13" s="428"/>
      <c r="BP13" s="428"/>
      <c r="BQ13" s="428"/>
      <c r="BR13" s="428"/>
      <c r="BS13" s="428"/>
      <c r="BT13" s="428"/>
      <c r="BU13" s="429"/>
      <c r="BV13" s="427">
        <v>-217543</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7.8</v>
      </c>
      <c r="CU13" s="398"/>
      <c r="CV13" s="398"/>
      <c r="CW13" s="398"/>
      <c r="CX13" s="398"/>
      <c r="CY13" s="398"/>
      <c r="CZ13" s="398"/>
      <c r="DA13" s="399"/>
      <c r="DB13" s="397">
        <v>7.2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4496</v>
      </c>
      <c r="S14" s="531"/>
      <c r="T14" s="531"/>
      <c r="U14" s="531"/>
      <c r="V14" s="532"/>
      <c r="W14" s="533"/>
      <c r="X14" s="443"/>
      <c r="Y14" s="443"/>
      <c r="Z14" s="443"/>
      <c r="AA14" s="443"/>
      <c r="AB14" s="444"/>
      <c r="AC14" s="523">
        <v>9.6999999999999993</v>
      </c>
      <c r="AD14" s="524"/>
      <c r="AE14" s="524"/>
      <c r="AF14" s="524"/>
      <c r="AG14" s="525"/>
      <c r="AH14" s="523">
        <v>9.4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t="s">
        <v>145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4478</v>
      </c>
      <c r="S15" s="531"/>
      <c r="T15" s="531"/>
      <c r="U15" s="531"/>
      <c r="V15" s="532"/>
      <c r="W15" s="518" t="s">
        <v>146</v>
      </c>
      <c r="X15" s="440"/>
      <c r="Y15" s="440"/>
      <c r="Z15" s="440"/>
      <c r="AA15" s="440"/>
      <c r="AB15" s="441"/>
      <c r="AC15" s="403">
        <v>699</v>
      </c>
      <c r="AD15" s="404"/>
      <c r="AE15" s="404"/>
      <c r="AF15" s="404"/>
      <c r="AG15" s="405"/>
      <c r="AH15" s="403">
        <v>807</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441882</v>
      </c>
      <c r="BO15" s="423"/>
      <c r="BP15" s="423"/>
      <c r="BQ15" s="423"/>
      <c r="BR15" s="423"/>
      <c r="BS15" s="423"/>
      <c r="BT15" s="423"/>
      <c r="BU15" s="424"/>
      <c r="BV15" s="422">
        <v>430734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32.299999999999997</v>
      </c>
      <c r="AD16" s="524"/>
      <c r="AE16" s="524"/>
      <c r="AF16" s="524"/>
      <c r="AG16" s="525"/>
      <c r="AH16" s="523">
        <v>35.5</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1876686</v>
      </c>
      <c r="BO16" s="428"/>
      <c r="BP16" s="428"/>
      <c r="BQ16" s="428"/>
      <c r="BR16" s="428"/>
      <c r="BS16" s="428"/>
      <c r="BT16" s="428"/>
      <c r="BU16" s="429"/>
      <c r="BV16" s="427">
        <v>1888303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1252</v>
      </c>
      <c r="AD17" s="404"/>
      <c r="AE17" s="404"/>
      <c r="AF17" s="404"/>
      <c r="AG17" s="405"/>
      <c r="AH17" s="403">
        <v>1254</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551434</v>
      </c>
      <c r="BO17" s="428"/>
      <c r="BP17" s="428"/>
      <c r="BQ17" s="428"/>
      <c r="BR17" s="428"/>
      <c r="BS17" s="428"/>
      <c r="BT17" s="428"/>
      <c r="BU17" s="429"/>
      <c r="BV17" s="427">
        <v>540241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44.38</v>
      </c>
      <c r="M18" s="492"/>
      <c r="N18" s="492"/>
      <c r="O18" s="492"/>
      <c r="P18" s="492"/>
      <c r="Q18" s="492"/>
      <c r="R18" s="493"/>
      <c r="S18" s="493"/>
      <c r="T18" s="493"/>
      <c r="U18" s="493"/>
      <c r="V18" s="494"/>
      <c r="W18" s="508"/>
      <c r="X18" s="509"/>
      <c r="Y18" s="509"/>
      <c r="Z18" s="509"/>
      <c r="AA18" s="509"/>
      <c r="AB18" s="519"/>
      <c r="AC18" s="391">
        <v>57.9</v>
      </c>
      <c r="AD18" s="392"/>
      <c r="AE18" s="392"/>
      <c r="AF18" s="392"/>
      <c r="AG18" s="495"/>
      <c r="AH18" s="391">
        <v>55.1</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1786730</v>
      </c>
      <c r="BO18" s="428"/>
      <c r="BP18" s="428"/>
      <c r="BQ18" s="428"/>
      <c r="BR18" s="428"/>
      <c r="BS18" s="428"/>
      <c r="BT18" s="428"/>
      <c r="BU18" s="429"/>
      <c r="BV18" s="427">
        <v>1812211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102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2403210</v>
      </c>
      <c r="BO19" s="428"/>
      <c r="BP19" s="428"/>
      <c r="BQ19" s="428"/>
      <c r="BR19" s="428"/>
      <c r="BS19" s="428"/>
      <c r="BT19" s="428"/>
      <c r="BU19" s="429"/>
      <c r="BV19" s="427">
        <v>2658467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1608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3530534</v>
      </c>
      <c r="BO23" s="428"/>
      <c r="BP23" s="428"/>
      <c r="BQ23" s="428"/>
      <c r="BR23" s="428"/>
      <c r="BS23" s="428"/>
      <c r="BT23" s="428"/>
      <c r="BU23" s="429"/>
      <c r="BV23" s="427">
        <v>3619263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6490</v>
      </c>
      <c r="R24" s="404"/>
      <c r="S24" s="404"/>
      <c r="T24" s="404"/>
      <c r="U24" s="404"/>
      <c r="V24" s="405"/>
      <c r="W24" s="469"/>
      <c r="X24" s="460"/>
      <c r="Y24" s="461"/>
      <c r="Z24" s="400" t="s">
        <v>170</v>
      </c>
      <c r="AA24" s="401"/>
      <c r="AB24" s="401"/>
      <c r="AC24" s="401"/>
      <c r="AD24" s="401"/>
      <c r="AE24" s="401"/>
      <c r="AF24" s="401"/>
      <c r="AG24" s="402"/>
      <c r="AH24" s="403">
        <v>59</v>
      </c>
      <c r="AI24" s="404"/>
      <c r="AJ24" s="404"/>
      <c r="AK24" s="404"/>
      <c r="AL24" s="405"/>
      <c r="AM24" s="403">
        <v>174640</v>
      </c>
      <c r="AN24" s="404"/>
      <c r="AO24" s="404"/>
      <c r="AP24" s="404"/>
      <c r="AQ24" s="404"/>
      <c r="AR24" s="405"/>
      <c r="AS24" s="403">
        <v>2960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3454647</v>
      </c>
      <c r="BO24" s="428"/>
      <c r="BP24" s="428"/>
      <c r="BQ24" s="428"/>
      <c r="BR24" s="428"/>
      <c r="BS24" s="428"/>
      <c r="BT24" s="428"/>
      <c r="BU24" s="429"/>
      <c r="BV24" s="427">
        <v>3535588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5180</v>
      </c>
      <c r="R25" s="404"/>
      <c r="S25" s="404"/>
      <c r="T25" s="404"/>
      <c r="U25" s="404"/>
      <c r="V25" s="405"/>
      <c r="W25" s="469"/>
      <c r="X25" s="460"/>
      <c r="Y25" s="461"/>
      <c r="Z25" s="400" t="s">
        <v>173</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8341</v>
      </c>
      <c r="BO25" s="423"/>
      <c r="BP25" s="423"/>
      <c r="BQ25" s="423"/>
      <c r="BR25" s="423"/>
      <c r="BS25" s="423"/>
      <c r="BT25" s="423"/>
      <c r="BU25" s="424"/>
      <c r="BV25" s="422">
        <v>9916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4720</v>
      </c>
      <c r="R26" s="404"/>
      <c r="S26" s="404"/>
      <c r="T26" s="404"/>
      <c r="U26" s="404"/>
      <c r="V26" s="405"/>
      <c r="W26" s="469"/>
      <c r="X26" s="460"/>
      <c r="Y26" s="461"/>
      <c r="Z26" s="400" t="s">
        <v>176</v>
      </c>
      <c r="AA26" s="482"/>
      <c r="AB26" s="482"/>
      <c r="AC26" s="482"/>
      <c r="AD26" s="482"/>
      <c r="AE26" s="482"/>
      <c r="AF26" s="482"/>
      <c r="AG26" s="483"/>
      <c r="AH26" s="403">
        <v>3</v>
      </c>
      <c r="AI26" s="404"/>
      <c r="AJ26" s="404"/>
      <c r="AK26" s="404"/>
      <c r="AL26" s="405"/>
      <c r="AM26" s="403">
        <v>8811</v>
      </c>
      <c r="AN26" s="404"/>
      <c r="AO26" s="404"/>
      <c r="AP26" s="404"/>
      <c r="AQ26" s="404"/>
      <c r="AR26" s="405"/>
      <c r="AS26" s="403">
        <v>2937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2600</v>
      </c>
      <c r="R27" s="404"/>
      <c r="S27" s="404"/>
      <c r="T27" s="404"/>
      <c r="U27" s="404"/>
      <c r="V27" s="405"/>
      <c r="W27" s="469"/>
      <c r="X27" s="460"/>
      <c r="Y27" s="461"/>
      <c r="Z27" s="400" t="s">
        <v>179</v>
      </c>
      <c r="AA27" s="401"/>
      <c r="AB27" s="401"/>
      <c r="AC27" s="401"/>
      <c r="AD27" s="401"/>
      <c r="AE27" s="401"/>
      <c r="AF27" s="401"/>
      <c r="AG27" s="402"/>
      <c r="AH27" s="403" t="s">
        <v>136</v>
      </c>
      <c r="AI27" s="404"/>
      <c r="AJ27" s="404"/>
      <c r="AK27" s="404"/>
      <c r="AL27" s="405"/>
      <c r="AM27" s="403" t="s">
        <v>136</v>
      </c>
      <c r="AN27" s="404"/>
      <c r="AO27" s="404"/>
      <c r="AP27" s="404"/>
      <c r="AQ27" s="404"/>
      <c r="AR27" s="405"/>
      <c r="AS27" s="403" t="s">
        <v>136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1990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1780167</v>
      </c>
      <c r="BO28" s="423"/>
      <c r="BP28" s="423"/>
      <c r="BQ28" s="423"/>
      <c r="BR28" s="423"/>
      <c r="BS28" s="423"/>
      <c r="BT28" s="423"/>
      <c r="BU28" s="424"/>
      <c r="BV28" s="422">
        <v>1778360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8</v>
      </c>
      <c r="M29" s="404"/>
      <c r="N29" s="404"/>
      <c r="O29" s="404"/>
      <c r="P29" s="405"/>
      <c r="Q29" s="403">
        <v>1860</v>
      </c>
      <c r="R29" s="404"/>
      <c r="S29" s="404"/>
      <c r="T29" s="404"/>
      <c r="U29" s="404"/>
      <c r="V29" s="405"/>
      <c r="W29" s="470"/>
      <c r="X29" s="471"/>
      <c r="Y29" s="472"/>
      <c r="Z29" s="400" t="s">
        <v>185</v>
      </c>
      <c r="AA29" s="401"/>
      <c r="AB29" s="401"/>
      <c r="AC29" s="401"/>
      <c r="AD29" s="401"/>
      <c r="AE29" s="401"/>
      <c r="AF29" s="401"/>
      <c r="AG29" s="402"/>
      <c r="AH29" s="403">
        <v>59</v>
      </c>
      <c r="AI29" s="404"/>
      <c r="AJ29" s="404"/>
      <c r="AK29" s="404"/>
      <c r="AL29" s="405"/>
      <c r="AM29" s="403">
        <v>174640</v>
      </c>
      <c r="AN29" s="404"/>
      <c r="AO29" s="404"/>
      <c r="AP29" s="404"/>
      <c r="AQ29" s="404"/>
      <c r="AR29" s="405"/>
      <c r="AS29" s="403">
        <v>2960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123503</v>
      </c>
      <c r="BO29" s="428"/>
      <c r="BP29" s="428"/>
      <c r="BQ29" s="428"/>
      <c r="BR29" s="428"/>
      <c r="BS29" s="428"/>
      <c r="BT29" s="428"/>
      <c r="BU29" s="429"/>
      <c r="BV29" s="427">
        <v>81970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93.2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406058</v>
      </c>
      <c r="BO30" s="431"/>
      <c r="BP30" s="431"/>
      <c r="BQ30" s="431"/>
      <c r="BR30" s="431"/>
      <c r="BS30" s="431"/>
      <c r="BT30" s="431"/>
      <c r="BU30" s="432"/>
      <c r="BV30" s="430">
        <v>415374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新潟県市町村総合事務組合（一般会計）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特定地域生活排水処理事業特別会計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新潟県市町村総合事務組合（職員退職手当支給事業特別会計）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7</v>
      </c>
      <c r="BF36" s="386"/>
      <c r="BG36" s="385" t="str">
        <f>IF('各会計、関係団体の財政状況及び健全化判断比率'!B33="","",'各会計、関係団体の財政状況及び健全化判断比率'!B33)</f>
        <v>農業集落排水事業特別会計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新潟県市町村総合事務組合（消防団員等公務災害補償事業特別会計）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8</v>
      </c>
      <c r="BF37" s="386"/>
      <c r="BG37" s="385" t="str">
        <f>IF('各会計、関係団体の財政状況及び健全化判断比率'!B34="","",'各会計、関係団体の財政状況及び健全化判断比率'!B34)</f>
        <v>下水道事業特別会計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新潟県市町村総合事務組合（消防賞じゅつ金支給事業特別会計）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9</v>
      </c>
      <c r="BF38" s="386"/>
      <c r="BG38" s="385" t="str">
        <f>IF('各会計、関係団体の財政状況及び健全化判断比率'!B35="","",'各会計、関係団体の財政状況及び健全化判断比率'!B35)</f>
        <v>住宅用地造成事業特別会計</v>
      </c>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新潟県市町村総合事務組合（非常勤職員公務補償等特別会計）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新潟県市町村総合事務組合（交通災害共済事業特別会計）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新潟県後期高齢者医療広域連合（一般会計）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新潟県後期高齢者医療広域連合（後期高齢者医療特別会計）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寺泊老人ホーム組合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7J76Hi6UhFQbXlz7C9mSIBsXEHEuhuYHOjqojJ0F+mkAkLJ8KsApUZUDPRFF/wU6Zrk/xFN2u5F10BNH2T/Bw==" saltValue="iuQMbDfBreKUMVR6QQ68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06" t="s">
        <v>546</v>
      </c>
      <c r="D34" s="1206"/>
      <c r="E34" s="1207"/>
      <c r="F34" s="32">
        <v>4.38</v>
      </c>
      <c r="G34" s="33">
        <v>3.76</v>
      </c>
      <c r="H34" s="33">
        <v>6.52</v>
      </c>
      <c r="I34" s="33">
        <v>5.98</v>
      </c>
      <c r="J34" s="34">
        <v>6.07</v>
      </c>
      <c r="K34" s="22"/>
      <c r="L34" s="22"/>
      <c r="M34" s="22"/>
      <c r="N34" s="22"/>
      <c r="O34" s="22"/>
      <c r="P34" s="22"/>
    </row>
    <row r="35" spans="1:16" ht="39" customHeight="1" x14ac:dyDescent="0.15">
      <c r="A35" s="22"/>
      <c r="B35" s="35"/>
      <c r="C35" s="1200" t="s">
        <v>547</v>
      </c>
      <c r="D35" s="1201"/>
      <c r="E35" s="1202"/>
      <c r="F35" s="36">
        <v>0.15</v>
      </c>
      <c r="G35" s="37">
        <v>0.27</v>
      </c>
      <c r="H35" s="37">
        <v>0.06</v>
      </c>
      <c r="I35" s="37">
        <v>0.43</v>
      </c>
      <c r="J35" s="38">
        <v>3.46</v>
      </c>
      <c r="K35" s="22"/>
      <c r="L35" s="22"/>
      <c r="M35" s="22"/>
      <c r="N35" s="22"/>
      <c r="O35" s="22"/>
      <c r="P35" s="22"/>
    </row>
    <row r="36" spans="1:16" ht="39" customHeight="1" x14ac:dyDescent="0.15">
      <c r="A36" s="22"/>
      <c r="B36" s="35"/>
      <c r="C36" s="1200" t="s">
        <v>548</v>
      </c>
      <c r="D36" s="1201"/>
      <c r="E36" s="1202"/>
      <c r="F36" s="36">
        <v>2.2400000000000002</v>
      </c>
      <c r="G36" s="37">
        <v>0.62</v>
      </c>
      <c r="H36" s="37">
        <v>1.94</v>
      </c>
      <c r="I36" s="37">
        <v>1.66</v>
      </c>
      <c r="J36" s="38">
        <v>1.81</v>
      </c>
      <c r="K36" s="22"/>
      <c r="L36" s="22"/>
      <c r="M36" s="22"/>
      <c r="N36" s="22"/>
      <c r="O36" s="22"/>
      <c r="P36" s="22"/>
    </row>
    <row r="37" spans="1:16" ht="39" customHeight="1" x14ac:dyDescent="0.15">
      <c r="A37" s="22"/>
      <c r="B37" s="35"/>
      <c r="C37" s="1200" t="s">
        <v>549</v>
      </c>
      <c r="D37" s="1201"/>
      <c r="E37" s="1202"/>
      <c r="F37" s="36">
        <v>2</v>
      </c>
      <c r="G37" s="37">
        <v>2.0099999999999998</v>
      </c>
      <c r="H37" s="37">
        <v>1.65</v>
      </c>
      <c r="I37" s="37">
        <v>2.61</v>
      </c>
      <c r="J37" s="38">
        <v>1.64</v>
      </c>
      <c r="K37" s="22"/>
      <c r="L37" s="22"/>
      <c r="M37" s="22"/>
      <c r="N37" s="22"/>
      <c r="O37" s="22"/>
      <c r="P37" s="22"/>
    </row>
    <row r="38" spans="1:16" ht="39" customHeight="1" x14ac:dyDescent="0.15">
      <c r="A38" s="22"/>
      <c r="B38" s="35"/>
      <c r="C38" s="1200" t="s">
        <v>550</v>
      </c>
      <c r="D38" s="1201"/>
      <c r="E38" s="1202"/>
      <c r="F38" s="36">
        <v>0.54</v>
      </c>
      <c r="G38" s="37">
        <v>0.34</v>
      </c>
      <c r="H38" s="37">
        <v>0.28000000000000003</v>
      </c>
      <c r="I38" s="37">
        <v>0.38</v>
      </c>
      <c r="J38" s="38">
        <v>0.31</v>
      </c>
      <c r="K38" s="22"/>
      <c r="L38" s="22"/>
      <c r="M38" s="22"/>
      <c r="N38" s="22"/>
      <c r="O38" s="22"/>
      <c r="P38" s="22"/>
    </row>
    <row r="39" spans="1:16" ht="39" customHeight="1" x14ac:dyDescent="0.15">
      <c r="A39" s="22"/>
      <c r="B39" s="35"/>
      <c r="C39" s="1200" t="s">
        <v>551</v>
      </c>
      <c r="D39" s="1201"/>
      <c r="E39" s="1202"/>
      <c r="F39" s="36">
        <v>0.31</v>
      </c>
      <c r="G39" s="37">
        <v>0.44</v>
      </c>
      <c r="H39" s="37">
        <v>0.3</v>
      </c>
      <c r="I39" s="37">
        <v>0.2</v>
      </c>
      <c r="J39" s="38">
        <v>0.17</v>
      </c>
      <c r="K39" s="22"/>
      <c r="L39" s="22"/>
      <c r="M39" s="22"/>
      <c r="N39" s="22"/>
      <c r="O39" s="22"/>
      <c r="P39" s="22"/>
    </row>
    <row r="40" spans="1:16" ht="39" customHeight="1" x14ac:dyDescent="0.15">
      <c r="A40" s="22"/>
      <c r="B40" s="35"/>
      <c r="C40" s="1200" t="s">
        <v>552</v>
      </c>
      <c r="D40" s="1201"/>
      <c r="E40" s="1202"/>
      <c r="F40" s="36">
        <v>0.25</v>
      </c>
      <c r="G40" s="37">
        <v>0.28999999999999998</v>
      </c>
      <c r="H40" s="37">
        <v>0.17</v>
      </c>
      <c r="I40" s="37">
        <v>0.15</v>
      </c>
      <c r="J40" s="38">
        <v>0.16</v>
      </c>
      <c r="K40" s="22"/>
      <c r="L40" s="22"/>
      <c r="M40" s="22"/>
      <c r="N40" s="22"/>
      <c r="O40" s="22"/>
      <c r="P40" s="22"/>
    </row>
    <row r="41" spans="1:16" ht="39" customHeight="1" x14ac:dyDescent="0.15">
      <c r="A41" s="22"/>
      <c r="B41" s="35"/>
      <c r="C41" s="1200" t="s">
        <v>553</v>
      </c>
      <c r="D41" s="1201"/>
      <c r="E41" s="1202"/>
      <c r="F41" s="36">
        <v>0.04</v>
      </c>
      <c r="G41" s="37">
        <v>0.03</v>
      </c>
      <c r="H41" s="37">
        <v>0.03</v>
      </c>
      <c r="I41" s="37">
        <v>0.04</v>
      </c>
      <c r="J41" s="38">
        <v>0.06</v>
      </c>
      <c r="K41" s="22"/>
      <c r="L41" s="22"/>
      <c r="M41" s="22"/>
      <c r="N41" s="22"/>
      <c r="O41" s="22"/>
      <c r="P41" s="22"/>
    </row>
    <row r="42" spans="1:16" ht="39" customHeight="1" x14ac:dyDescent="0.15">
      <c r="A42" s="22"/>
      <c r="B42" s="39"/>
      <c r="C42" s="1200" t="s">
        <v>554</v>
      </c>
      <c r="D42" s="1201"/>
      <c r="E42" s="1202"/>
      <c r="F42" s="36" t="s">
        <v>496</v>
      </c>
      <c r="G42" s="37" t="s">
        <v>496</v>
      </c>
      <c r="H42" s="37" t="s">
        <v>496</v>
      </c>
      <c r="I42" s="37" t="s">
        <v>496</v>
      </c>
      <c r="J42" s="38" t="s">
        <v>496</v>
      </c>
      <c r="K42" s="22"/>
      <c r="L42" s="22"/>
      <c r="M42" s="22"/>
      <c r="N42" s="22"/>
      <c r="O42" s="22"/>
      <c r="P42" s="22"/>
    </row>
    <row r="43" spans="1:16" ht="39" customHeight="1" thickBot="1" x14ac:dyDescent="0.2">
      <c r="A43" s="22"/>
      <c r="B43" s="40"/>
      <c r="C43" s="1203" t="s">
        <v>555</v>
      </c>
      <c r="D43" s="1204"/>
      <c r="E43" s="1205"/>
      <c r="F43" s="41">
        <v>0</v>
      </c>
      <c r="G43" s="42">
        <v>0.01</v>
      </c>
      <c r="H43" s="42">
        <v>0.01</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PkE4hHCSVpgCZ3qLSLOymMG5+7gSnYeBPJEx5CpQtk2VAMtDUuNfhUQMQVvuWDe5xGk3jUKyF2lMGJ1dzhRrg==" saltValue="m76Oxfy2fc3f6DRBP43V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384</v>
      </c>
      <c r="L45" s="60">
        <v>395</v>
      </c>
      <c r="M45" s="60">
        <v>365</v>
      </c>
      <c r="N45" s="60">
        <v>400</v>
      </c>
      <c r="O45" s="61">
        <v>400</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496</v>
      </c>
      <c r="L46" s="64" t="s">
        <v>496</v>
      </c>
      <c r="M46" s="64" t="s">
        <v>496</v>
      </c>
      <c r="N46" s="64" t="s">
        <v>496</v>
      </c>
      <c r="O46" s="65" t="s">
        <v>496</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496</v>
      </c>
      <c r="L47" s="64" t="s">
        <v>496</v>
      </c>
      <c r="M47" s="64" t="s">
        <v>496</v>
      </c>
      <c r="N47" s="64" t="s">
        <v>496</v>
      </c>
      <c r="O47" s="65" t="s">
        <v>496</v>
      </c>
      <c r="P47" s="48"/>
      <c r="Q47" s="48"/>
      <c r="R47" s="48"/>
      <c r="S47" s="48"/>
      <c r="T47" s="48"/>
      <c r="U47" s="48"/>
    </row>
    <row r="48" spans="1:21" ht="30.75" customHeight="1" x14ac:dyDescent="0.15">
      <c r="A48" s="48"/>
      <c r="B48" s="1228"/>
      <c r="C48" s="1229"/>
      <c r="D48" s="62"/>
      <c r="E48" s="1210" t="s">
        <v>14</v>
      </c>
      <c r="F48" s="1210"/>
      <c r="G48" s="1210"/>
      <c r="H48" s="1210"/>
      <c r="I48" s="1210"/>
      <c r="J48" s="1211"/>
      <c r="K48" s="63">
        <v>154</v>
      </c>
      <c r="L48" s="64">
        <v>144</v>
      </c>
      <c r="M48" s="64">
        <v>131</v>
      </c>
      <c r="N48" s="64">
        <v>165</v>
      </c>
      <c r="O48" s="65">
        <v>157</v>
      </c>
      <c r="P48" s="48"/>
      <c r="Q48" s="48"/>
      <c r="R48" s="48"/>
      <c r="S48" s="48"/>
      <c r="T48" s="48"/>
      <c r="U48" s="48"/>
    </row>
    <row r="49" spans="1:21" ht="30.75" customHeight="1" x14ac:dyDescent="0.15">
      <c r="A49" s="48"/>
      <c r="B49" s="1228"/>
      <c r="C49" s="1229"/>
      <c r="D49" s="62"/>
      <c r="E49" s="1210" t="s">
        <v>15</v>
      </c>
      <c r="F49" s="1210"/>
      <c r="G49" s="1210"/>
      <c r="H49" s="1210"/>
      <c r="I49" s="1210"/>
      <c r="J49" s="1211"/>
      <c r="K49" s="63" t="s">
        <v>496</v>
      </c>
      <c r="L49" s="64" t="s">
        <v>496</v>
      </c>
      <c r="M49" s="64" t="s">
        <v>496</v>
      </c>
      <c r="N49" s="64" t="s">
        <v>496</v>
      </c>
      <c r="O49" s="65" t="s">
        <v>496</v>
      </c>
      <c r="P49" s="48"/>
      <c r="Q49" s="48"/>
      <c r="R49" s="48"/>
      <c r="S49" s="48"/>
      <c r="T49" s="48"/>
      <c r="U49" s="48"/>
    </row>
    <row r="50" spans="1:21" ht="30.75" customHeight="1" x14ac:dyDescent="0.15">
      <c r="A50" s="48"/>
      <c r="B50" s="1228"/>
      <c r="C50" s="1229"/>
      <c r="D50" s="62"/>
      <c r="E50" s="1210" t="s">
        <v>16</v>
      </c>
      <c r="F50" s="1210"/>
      <c r="G50" s="1210"/>
      <c r="H50" s="1210"/>
      <c r="I50" s="1210"/>
      <c r="J50" s="1211"/>
      <c r="K50" s="63">
        <v>7</v>
      </c>
      <c r="L50" s="64">
        <v>7</v>
      </c>
      <c r="M50" s="64">
        <v>6</v>
      </c>
      <c r="N50" s="64">
        <v>6</v>
      </c>
      <c r="O50" s="65">
        <v>3</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496</v>
      </c>
      <c r="L51" s="64" t="s">
        <v>496</v>
      </c>
      <c r="M51" s="64" t="s">
        <v>496</v>
      </c>
      <c r="N51" s="64" t="s">
        <v>496</v>
      </c>
      <c r="O51" s="65" t="s">
        <v>496</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423</v>
      </c>
      <c r="L52" s="64">
        <v>427</v>
      </c>
      <c r="M52" s="64">
        <v>402</v>
      </c>
      <c r="N52" s="64">
        <v>423</v>
      </c>
      <c r="O52" s="65">
        <v>414</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122</v>
      </c>
      <c r="L53" s="69">
        <v>119</v>
      </c>
      <c r="M53" s="69">
        <v>100</v>
      </c>
      <c r="N53" s="69">
        <v>148</v>
      </c>
      <c r="O53" s="70">
        <v>146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578</v>
      </c>
      <c r="L57" s="83" t="s">
        <v>578</v>
      </c>
      <c r="M57" s="83" t="s">
        <v>578</v>
      </c>
      <c r="N57" s="83" t="s">
        <v>578</v>
      </c>
      <c r="O57" s="84" t="s">
        <v>578</v>
      </c>
    </row>
    <row r="58" spans="1:21" ht="31.5" customHeight="1" thickBot="1" x14ac:dyDescent="0.2">
      <c r="B58" s="1218"/>
      <c r="C58" s="1219"/>
      <c r="D58" s="1223" t="s">
        <v>26</v>
      </c>
      <c r="E58" s="1224"/>
      <c r="F58" s="1224"/>
      <c r="G58" s="1224"/>
      <c r="H58" s="1224"/>
      <c r="I58" s="1224"/>
      <c r="J58" s="1225"/>
      <c r="K58" s="85" t="s">
        <v>578</v>
      </c>
      <c r="L58" s="86" t="s">
        <v>578</v>
      </c>
      <c r="M58" s="86" t="s">
        <v>578</v>
      </c>
      <c r="N58" s="86" t="s">
        <v>578</v>
      </c>
      <c r="O58" s="87" t="s">
        <v>578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yPS8rhFijlJE1FTD9rFPCfNjWKR9hPAIYlNJAWPJcmA20/pNScdOxRJkKvp5AxDT0Geh+dWsf0wwhKRSkFhvg==" saltValue="hyPqezSegz1tnY4Nrxg8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538</v>
      </c>
      <c r="J40" s="99" t="s">
        <v>539</v>
      </c>
      <c r="K40" s="99" t="s">
        <v>540</v>
      </c>
      <c r="L40" s="99" t="s">
        <v>541</v>
      </c>
      <c r="M40" s="100" t="s">
        <v>542</v>
      </c>
    </row>
    <row r="41" spans="2:13" ht="27.75" customHeight="1" x14ac:dyDescent="0.15">
      <c r="B41" s="1246" t="s">
        <v>29</v>
      </c>
      <c r="C41" s="1247"/>
      <c r="D41" s="101"/>
      <c r="E41" s="1248" t="s">
        <v>30</v>
      </c>
      <c r="F41" s="1248"/>
      <c r="G41" s="1248"/>
      <c r="H41" s="1249"/>
      <c r="I41" s="102">
        <v>3668</v>
      </c>
      <c r="J41" s="103">
        <v>3746</v>
      </c>
      <c r="K41" s="103">
        <v>3634</v>
      </c>
      <c r="L41" s="103">
        <v>3619</v>
      </c>
      <c r="M41" s="104">
        <v>3531</v>
      </c>
    </row>
    <row r="42" spans="2:13" ht="27.75" customHeight="1" x14ac:dyDescent="0.15">
      <c r="B42" s="1236"/>
      <c r="C42" s="1237"/>
      <c r="D42" s="105"/>
      <c r="E42" s="1240" t="s">
        <v>31</v>
      </c>
      <c r="F42" s="1240"/>
      <c r="G42" s="1240"/>
      <c r="H42" s="1241"/>
      <c r="I42" s="106">
        <v>27</v>
      </c>
      <c r="J42" s="107">
        <v>19</v>
      </c>
      <c r="K42" s="107">
        <v>13</v>
      </c>
      <c r="L42" s="107">
        <v>10</v>
      </c>
      <c r="M42" s="108">
        <v>8</v>
      </c>
    </row>
    <row r="43" spans="2:13" ht="27.75" customHeight="1" x14ac:dyDescent="0.15">
      <c r="B43" s="1236"/>
      <c r="C43" s="1237"/>
      <c r="D43" s="105"/>
      <c r="E43" s="1240" t="s">
        <v>32</v>
      </c>
      <c r="F43" s="1240"/>
      <c r="G43" s="1240"/>
      <c r="H43" s="1241"/>
      <c r="I43" s="106">
        <v>1439</v>
      </c>
      <c r="J43" s="107">
        <v>1304</v>
      </c>
      <c r="K43" s="107">
        <v>1198</v>
      </c>
      <c r="L43" s="107">
        <v>1172</v>
      </c>
      <c r="M43" s="108">
        <v>1085</v>
      </c>
    </row>
    <row r="44" spans="2:13" ht="27.75" customHeight="1" x14ac:dyDescent="0.15">
      <c r="B44" s="1236"/>
      <c r="C44" s="1237"/>
      <c r="D44" s="105"/>
      <c r="E44" s="1240" t="s">
        <v>33</v>
      </c>
      <c r="F44" s="1240"/>
      <c r="G44" s="1240"/>
      <c r="H44" s="1241"/>
      <c r="I44" s="106">
        <v>0</v>
      </c>
      <c r="J44" s="107">
        <v>0</v>
      </c>
      <c r="K44" s="107">
        <v>0</v>
      </c>
      <c r="L44" s="107">
        <v>0</v>
      </c>
      <c r="M44" s="108" t="s">
        <v>496</v>
      </c>
    </row>
    <row r="45" spans="2:13" ht="27.75" customHeight="1" x14ac:dyDescent="0.15">
      <c r="B45" s="1236"/>
      <c r="C45" s="1237"/>
      <c r="D45" s="105"/>
      <c r="E45" s="1240" t="s">
        <v>34</v>
      </c>
      <c r="F45" s="1240"/>
      <c r="G45" s="1240"/>
      <c r="H45" s="1241"/>
      <c r="I45" s="106">
        <v>535</v>
      </c>
      <c r="J45" s="107">
        <v>476</v>
      </c>
      <c r="K45" s="107">
        <v>478</v>
      </c>
      <c r="L45" s="107">
        <v>506</v>
      </c>
      <c r="M45" s="108">
        <v>448</v>
      </c>
    </row>
    <row r="46" spans="2:13" ht="27.75" customHeight="1" x14ac:dyDescent="0.15">
      <c r="B46" s="1236"/>
      <c r="C46" s="1237"/>
      <c r="D46" s="109"/>
      <c r="E46" s="1240" t="s">
        <v>35</v>
      </c>
      <c r="F46" s="1240"/>
      <c r="G46" s="1240"/>
      <c r="H46" s="1241"/>
      <c r="I46" s="106" t="s">
        <v>496</v>
      </c>
      <c r="J46" s="107" t="s">
        <v>496</v>
      </c>
      <c r="K46" s="107" t="s">
        <v>496</v>
      </c>
      <c r="L46" s="107" t="s">
        <v>496</v>
      </c>
      <c r="M46" s="108" t="s">
        <v>496</v>
      </c>
    </row>
    <row r="47" spans="2:13" ht="27.75" customHeight="1" x14ac:dyDescent="0.15">
      <c r="B47" s="1236"/>
      <c r="C47" s="1237"/>
      <c r="D47" s="110"/>
      <c r="E47" s="1250" t="s">
        <v>36</v>
      </c>
      <c r="F47" s="1251"/>
      <c r="G47" s="1251"/>
      <c r="H47" s="1252"/>
      <c r="I47" s="106" t="s">
        <v>496</v>
      </c>
      <c r="J47" s="107" t="s">
        <v>496</v>
      </c>
      <c r="K47" s="107" t="s">
        <v>496</v>
      </c>
      <c r="L47" s="107" t="s">
        <v>496</v>
      </c>
      <c r="M47" s="108" t="s">
        <v>496</v>
      </c>
    </row>
    <row r="48" spans="2:13" ht="27.75" customHeight="1" x14ac:dyDescent="0.15">
      <c r="B48" s="1236"/>
      <c r="C48" s="1237"/>
      <c r="D48" s="105"/>
      <c r="E48" s="1240" t="s">
        <v>37</v>
      </c>
      <c r="F48" s="1240"/>
      <c r="G48" s="1240"/>
      <c r="H48" s="1241"/>
      <c r="I48" s="106" t="s">
        <v>496</v>
      </c>
      <c r="J48" s="107" t="s">
        <v>496</v>
      </c>
      <c r="K48" s="107" t="s">
        <v>496</v>
      </c>
      <c r="L48" s="107" t="s">
        <v>496</v>
      </c>
      <c r="M48" s="108" t="s">
        <v>496</v>
      </c>
    </row>
    <row r="49" spans="2:13" ht="27.75" customHeight="1" x14ac:dyDescent="0.15">
      <c r="B49" s="1238"/>
      <c r="C49" s="1239"/>
      <c r="D49" s="105"/>
      <c r="E49" s="1240" t="s">
        <v>38</v>
      </c>
      <c r="F49" s="1240"/>
      <c r="G49" s="1240"/>
      <c r="H49" s="1241"/>
      <c r="I49" s="106" t="s">
        <v>496</v>
      </c>
      <c r="J49" s="107" t="s">
        <v>496</v>
      </c>
      <c r="K49" s="107" t="s">
        <v>496</v>
      </c>
      <c r="L49" s="107" t="s">
        <v>496</v>
      </c>
      <c r="M49" s="108" t="s">
        <v>496</v>
      </c>
    </row>
    <row r="50" spans="2:13" ht="27.75" customHeight="1" x14ac:dyDescent="0.15">
      <c r="B50" s="1234" t="s">
        <v>39</v>
      </c>
      <c r="C50" s="1235"/>
      <c r="D50" s="111"/>
      <c r="E50" s="1240" t="s">
        <v>40</v>
      </c>
      <c r="F50" s="1240"/>
      <c r="G50" s="1240"/>
      <c r="H50" s="1241"/>
      <c r="I50" s="106">
        <v>2452</v>
      </c>
      <c r="J50" s="107">
        <v>2347</v>
      </c>
      <c r="K50" s="107">
        <v>2311</v>
      </c>
      <c r="L50" s="107">
        <v>2276</v>
      </c>
      <c r="M50" s="108">
        <v>2310</v>
      </c>
    </row>
    <row r="51" spans="2:13" ht="27.75" customHeight="1" x14ac:dyDescent="0.15">
      <c r="B51" s="1236"/>
      <c r="C51" s="1237"/>
      <c r="D51" s="105"/>
      <c r="E51" s="1240" t="s">
        <v>41</v>
      </c>
      <c r="F51" s="1240"/>
      <c r="G51" s="1240"/>
      <c r="H51" s="1241"/>
      <c r="I51" s="106" t="s">
        <v>496</v>
      </c>
      <c r="J51" s="107" t="s">
        <v>496</v>
      </c>
      <c r="K51" s="107" t="s">
        <v>496</v>
      </c>
      <c r="L51" s="107" t="s">
        <v>496</v>
      </c>
      <c r="M51" s="108" t="s">
        <v>496</v>
      </c>
    </row>
    <row r="52" spans="2:13" ht="27.75" customHeight="1" x14ac:dyDescent="0.15">
      <c r="B52" s="1238"/>
      <c r="C52" s="1239"/>
      <c r="D52" s="105"/>
      <c r="E52" s="1240" t="s">
        <v>42</v>
      </c>
      <c r="F52" s="1240"/>
      <c r="G52" s="1240"/>
      <c r="H52" s="1241"/>
      <c r="I52" s="106">
        <v>4148</v>
      </c>
      <c r="J52" s="107">
        <v>4075</v>
      </c>
      <c r="K52" s="107">
        <v>3832</v>
      </c>
      <c r="L52" s="107">
        <v>3817</v>
      </c>
      <c r="M52" s="108">
        <v>3626</v>
      </c>
    </row>
    <row r="53" spans="2:13" ht="27.75" customHeight="1" thickBot="1" x14ac:dyDescent="0.2">
      <c r="B53" s="1242" t="s">
        <v>43</v>
      </c>
      <c r="C53" s="1243"/>
      <c r="D53" s="112"/>
      <c r="E53" s="1244" t="s">
        <v>44</v>
      </c>
      <c r="F53" s="1244"/>
      <c r="G53" s="1244"/>
      <c r="H53" s="1245"/>
      <c r="I53" s="113">
        <v>-932</v>
      </c>
      <c r="J53" s="114">
        <v>-876</v>
      </c>
      <c r="K53" s="114">
        <v>-819</v>
      </c>
      <c r="L53" s="114">
        <v>-786</v>
      </c>
      <c r="M53" s="115">
        <v>-864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xmd7a00P56mi5Rx+fWpVMVBXHCfyu5ecJ7G5047sLGbv9lMsIFOEsW1crdPMbiOHmZYwnpNTvUqKpzJa++lGA==" saltValue="uWlck5BTtBSRFVRF4RDp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61" t="s">
        <v>47</v>
      </c>
      <c r="D55" s="1261"/>
      <c r="E55" s="1262"/>
      <c r="F55" s="127">
        <v>1984</v>
      </c>
      <c r="G55" s="127">
        <v>1778</v>
      </c>
      <c r="H55" s="128">
        <v>1780</v>
      </c>
    </row>
    <row r="56" spans="2:8" ht="52.5" customHeight="1" x14ac:dyDescent="0.15">
      <c r="B56" s="129"/>
      <c r="C56" s="1263" t="s">
        <v>48</v>
      </c>
      <c r="D56" s="1263"/>
      <c r="E56" s="1264"/>
      <c r="F56" s="130">
        <v>42</v>
      </c>
      <c r="G56" s="130">
        <v>82</v>
      </c>
      <c r="H56" s="131">
        <v>124</v>
      </c>
    </row>
    <row r="57" spans="2:8" ht="53.25" customHeight="1" x14ac:dyDescent="0.15">
      <c r="B57" s="129"/>
      <c r="C57" s="1265" t="s">
        <v>49</v>
      </c>
      <c r="D57" s="1265"/>
      <c r="E57" s="1266"/>
      <c r="F57" s="132">
        <v>286</v>
      </c>
      <c r="G57" s="132">
        <v>415</v>
      </c>
      <c r="H57" s="133">
        <v>406</v>
      </c>
    </row>
    <row r="58" spans="2:8" ht="45.75" customHeight="1" x14ac:dyDescent="0.15">
      <c r="B58" s="134"/>
      <c r="C58" s="1253" t="s">
        <v>573</v>
      </c>
      <c r="D58" s="1254"/>
      <c r="E58" s="1255"/>
      <c r="F58" s="135">
        <v>164</v>
      </c>
      <c r="G58" s="135">
        <v>164</v>
      </c>
      <c r="H58" s="136">
        <v>164</v>
      </c>
    </row>
    <row r="59" spans="2:8" ht="45.75" customHeight="1" x14ac:dyDescent="0.15">
      <c r="B59" s="134"/>
      <c r="C59" s="1253" t="s">
        <v>574</v>
      </c>
      <c r="D59" s="1254"/>
      <c r="E59" s="1255"/>
      <c r="F59" s="135">
        <v>10</v>
      </c>
      <c r="G59" s="135">
        <v>110</v>
      </c>
      <c r="H59" s="136">
        <v>110</v>
      </c>
    </row>
    <row r="60" spans="2:8" ht="45.75" customHeight="1" x14ac:dyDescent="0.15">
      <c r="B60" s="134"/>
      <c r="C60" s="1253" t="s">
        <v>575</v>
      </c>
      <c r="D60" s="1254"/>
      <c r="E60" s="1255"/>
      <c r="F60" s="135">
        <v>65</v>
      </c>
      <c r="G60" s="135">
        <v>92</v>
      </c>
      <c r="H60" s="136">
        <v>80</v>
      </c>
    </row>
    <row r="61" spans="2:8" ht="45.75" customHeight="1" x14ac:dyDescent="0.15">
      <c r="B61" s="134"/>
      <c r="C61" s="1253" t="s">
        <v>576</v>
      </c>
      <c r="D61" s="1254"/>
      <c r="E61" s="1255"/>
      <c r="F61" s="135">
        <v>16</v>
      </c>
      <c r="G61" s="135">
        <v>21</v>
      </c>
      <c r="H61" s="136">
        <v>24</v>
      </c>
    </row>
    <row r="62" spans="2:8" ht="45.75" customHeight="1" thickBot="1" x14ac:dyDescent="0.2">
      <c r="B62" s="137"/>
      <c r="C62" s="1256" t="s">
        <v>577</v>
      </c>
      <c r="D62" s="1257"/>
      <c r="E62" s="1258"/>
      <c r="F62" s="138">
        <v>14</v>
      </c>
      <c r="G62" s="138">
        <v>14</v>
      </c>
      <c r="H62" s="139">
        <v>14</v>
      </c>
    </row>
    <row r="63" spans="2:8" ht="52.5" customHeight="1" thickBot="1" x14ac:dyDescent="0.2">
      <c r="B63" s="140"/>
      <c r="C63" s="1259" t="s">
        <v>50</v>
      </c>
      <c r="D63" s="1259"/>
      <c r="E63" s="1260"/>
      <c r="F63" s="141">
        <v>2311</v>
      </c>
      <c r="G63" s="141">
        <v>2276</v>
      </c>
      <c r="H63" s="142">
        <v>2310</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f13xbq/0cus2oFJSAHDtFgJzvNPPJ4r9bnkMGd+YvtbP+FnYfCgMeXGOwuNkPiPH9XswrsmKLGkETY7vm4DOsw==" saltValue="nqhKPtaqI43gh0NmbosO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535</v>
      </c>
      <c r="G2" s="156"/>
      <c r="H2" s="157"/>
    </row>
    <row r="3" spans="1:8" x14ac:dyDescent="0.15">
      <c r="A3" s="153" t="s">
        <v>528</v>
      </c>
      <c r="B3" s="158"/>
      <c r="C3" s="159"/>
      <c r="D3" s="160">
        <v>139566</v>
      </c>
      <c r="E3" s="161"/>
      <c r="F3" s="162">
        <v>288550</v>
      </c>
      <c r="G3" s="163"/>
      <c r="H3" s="164"/>
    </row>
    <row r="4" spans="1:8" x14ac:dyDescent="0.15">
      <c r="A4" s="165"/>
      <c r="B4" s="166"/>
      <c r="C4" s="167"/>
      <c r="D4" s="168">
        <v>77083</v>
      </c>
      <c r="E4" s="169"/>
      <c r="F4" s="170">
        <v>141525</v>
      </c>
      <c r="G4" s="171"/>
      <c r="H4" s="172"/>
    </row>
    <row r="5" spans="1:8" x14ac:dyDescent="0.15">
      <c r="A5" s="153" t="s">
        <v>530</v>
      </c>
      <c r="B5" s="158"/>
      <c r="C5" s="159"/>
      <c r="D5" s="160">
        <v>177689</v>
      </c>
      <c r="E5" s="161"/>
      <c r="F5" s="162">
        <v>245039</v>
      </c>
      <c r="G5" s="163"/>
      <c r="H5" s="164"/>
    </row>
    <row r="6" spans="1:8" x14ac:dyDescent="0.15">
      <c r="A6" s="165"/>
      <c r="B6" s="166"/>
      <c r="C6" s="167"/>
      <c r="D6" s="168">
        <v>106285</v>
      </c>
      <c r="E6" s="169"/>
      <c r="F6" s="170">
        <v>108922</v>
      </c>
      <c r="G6" s="171"/>
      <c r="H6" s="172"/>
    </row>
    <row r="7" spans="1:8" x14ac:dyDescent="0.15">
      <c r="A7" s="153" t="s">
        <v>531</v>
      </c>
      <c r="B7" s="158"/>
      <c r="C7" s="159"/>
      <c r="D7" s="160">
        <v>166333</v>
      </c>
      <c r="E7" s="161"/>
      <c r="F7" s="162">
        <v>237994</v>
      </c>
      <c r="G7" s="163"/>
      <c r="H7" s="164"/>
    </row>
    <row r="8" spans="1:8" x14ac:dyDescent="0.15">
      <c r="A8" s="165"/>
      <c r="B8" s="166"/>
      <c r="C8" s="167"/>
      <c r="D8" s="168">
        <v>59233</v>
      </c>
      <c r="E8" s="169"/>
      <c r="F8" s="170">
        <v>110361</v>
      </c>
      <c r="G8" s="171"/>
      <c r="H8" s="172"/>
    </row>
    <row r="9" spans="1:8" x14ac:dyDescent="0.15">
      <c r="A9" s="153" t="s">
        <v>532</v>
      </c>
      <c r="B9" s="158"/>
      <c r="C9" s="159"/>
      <c r="D9" s="160">
        <v>206954</v>
      </c>
      <c r="E9" s="161"/>
      <c r="F9" s="162">
        <v>267911</v>
      </c>
      <c r="G9" s="163"/>
      <c r="H9" s="164"/>
    </row>
    <row r="10" spans="1:8" x14ac:dyDescent="0.15">
      <c r="A10" s="165"/>
      <c r="B10" s="166"/>
      <c r="C10" s="167"/>
      <c r="D10" s="168">
        <v>60061</v>
      </c>
      <c r="E10" s="169"/>
      <c r="F10" s="170">
        <v>106425</v>
      </c>
      <c r="G10" s="171"/>
      <c r="H10" s="172"/>
    </row>
    <row r="11" spans="1:8" x14ac:dyDescent="0.15">
      <c r="A11" s="153" t="s">
        <v>533</v>
      </c>
      <c r="B11" s="158"/>
      <c r="C11" s="159"/>
      <c r="D11" s="160">
        <v>110757</v>
      </c>
      <c r="E11" s="161"/>
      <c r="F11" s="162">
        <v>228215</v>
      </c>
      <c r="G11" s="163"/>
      <c r="H11" s="164"/>
    </row>
    <row r="12" spans="1:8" x14ac:dyDescent="0.15">
      <c r="A12" s="165"/>
      <c r="B12" s="166"/>
      <c r="C12" s="173"/>
      <c r="D12" s="168">
        <v>32537</v>
      </c>
      <c r="E12" s="169"/>
      <c r="F12" s="170">
        <v>117571</v>
      </c>
      <c r="G12" s="171"/>
      <c r="H12" s="172"/>
    </row>
    <row r="13" spans="1:8" x14ac:dyDescent="0.15">
      <c r="A13" s="153"/>
      <c r="B13" s="158"/>
      <c r="C13" s="174"/>
      <c r="D13" s="175">
        <v>160260</v>
      </c>
      <c r="E13" s="176"/>
      <c r="F13" s="177">
        <v>253542</v>
      </c>
      <c r="G13" s="178"/>
      <c r="H13" s="164"/>
    </row>
    <row r="14" spans="1:8" x14ac:dyDescent="0.15">
      <c r="A14" s="165"/>
      <c r="B14" s="166"/>
      <c r="C14" s="167"/>
      <c r="D14" s="168">
        <v>67040</v>
      </c>
      <c r="E14" s="169"/>
      <c r="F14" s="170">
        <v>116961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4.3899999999999997</v>
      </c>
      <c r="C19" s="179">
        <f>ROUND(VALUE(SUBSTITUTE(実質収支比率等に係る経年分析!G$48,"▲","-")),2)</f>
        <v>3.76</v>
      </c>
      <c r="D19" s="179">
        <f>ROUND(VALUE(SUBSTITUTE(実質収支比率等に係る経年分析!H$48,"▲","-")),2)</f>
        <v>6.53</v>
      </c>
      <c r="E19" s="179">
        <f>ROUND(VALUE(SUBSTITUTE(実質収支比率等に係る経年分析!I$48,"▲","-")),2)</f>
        <v>5.99</v>
      </c>
      <c r="F19" s="179">
        <f>ROUND(VALUE(SUBSTITUTE(実質収支比率等に係る経年分析!J$48,"▲","-")),2)</f>
        <v>6.07</v>
      </c>
    </row>
    <row r="20" spans="1:11" x14ac:dyDescent="0.15">
      <c r="A20" s="179" t="s">
        <v>54</v>
      </c>
      <c r="B20" s="179">
        <f>ROUND(VALUE(SUBSTITUTE(実質収支比率等に係る経年分析!F$47,"▲","-")),2)</f>
        <v>101.28</v>
      </c>
      <c r="C20" s="179">
        <f>ROUND(VALUE(SUBSTITUTE(実質収支比率等に係る経年分析!G$47,"▲","-")),2)</f>
        <v>92.74</v>
      </c>
      <c r="D20" s="179">
        <f>ROUND(VALUE(SUBSTITUTE(実質収支比率等に係る経年分析!H$47,"▲","-")),2)</f>
        <v>94.47</v>
      </c>
      <c r="E20" s="179">
        <f>ROUND(VALUE(SUBSTITUTE(実質収支比率等に係る経年分析!I$47,"▲","-")),2)</f>
        <v>85.35</v>
      </c>
      <c r="F20" s="179">
        <f>ROUND(VALUE(SUBSTITUTE(実質収支比率等に係る経年分析!J$47,"▲","-")),2)</f>
        <v>85.91</v>
      </c>
    </row>
    <row r="21" spans="1:11" x14ac:dyDescent="0.15">
      <c r="A21" s="179" t="s">
        <v>55</v>
      </c>
      <c r="B21" s="179">
        <f>IF(ISNUMBER(VALUE(SUBSTITUTE(実質収支比率等に係る経年分析!F$49,"▲","-"))),ROUND(VALUE(SUBSTITUTE(実質収支比率等に係る経年分析!F$49,"▲","-")),2),NA())</f>
        <v>-7.69</v>
      </c>
      <c r="C21" s="179">
        <f>IF(ISNUMBER(VALUE(SUBSTITUTE(実質収支比率等に係る経年分析!G$49,"▲","-"))),ROUND(VALUE(SUBSTITUTE(実質収支比率等に係る経年分析!G$49,"▲","-")),2),NA())</f>
        <v>-4.8499999999999996</v>
      </c>
      <c r="D21" s="179">
        <f>IF(ISNUMBER(VALUE(SUBSTITUTE(実質収支比率等に係る経年分析!H$49,"▲","-"))),ROUND(VALUE(SUBSTITUTE(実質収支比率等に係る経年分析!H$49,"▲","-")),2),NA())</f>
        <v>1.41</v>
      </c>
      <c r="E21" s="179">
        <f>IF(ISNUMBER(VALUE(SUBSTITUTE(実質収支比率等に係る経年分析!I$49,"▲","-"))),ROUND(VALUE(SUBSTITUTE(実質収支比率等に係る経年分析!I$49,"▲","-")),2),NA())</f>
        <v>-10.44</v>
      </c>
      <c r="F21" s="179">
        <f>IF(ISNUMBER(VALUE(SUBSTITUTE(実質収支比率等に係る経年分析!J$49,"▲","-"))),ROUND(VALUE(SUBSTITUTE(実質収支比率等に係る経年分析!J$49,"▲","-")),2),NA())</f>
        <v>0.14000000000000001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特定地域生活排水処理事業特別会計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2.0099999999999998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2.2400000000000002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x14ac:dyDescent="0.15">
      <c r="A35" s="180" t="str">
        <f>IF(連結実質赤字比率に係る赤字・黒字の構成分析!C$35="",NA(),連結実質赤字比率に係る赤字・黒字の構成分析!C$35)</f>
        <v>住宅用地造成事業特別会計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423</v>
      </c>
      <c r="E42" s="181"/>
      <c r="F42" s="181"/>
      <c r="G42" s="181">
        <f>'実質公債費比率（分子）の構造'!L$52</f>
        <v>427</v>
      </c>
      <c r="H42" s="181"/>
      <c r="I42" s="181"/>
      <c r="J42" s="181">
        <f>'実質公債費比率（分子）の構造'!M$52</f>
        <v>402</v>
      </c>
      <c r="K42" s="181"/>
      <c r="L42" s="181"/>
      <c r="M42" s="181">
        <f>'実質公債費比率（分子）の構造'!N$52</f>
        <v>423</v>
      </c>
      <c r="N42" s="181"/>
      <c r="O42" s="181"/>
      <c r="P42" s="181">
        <f>'実質公債費比率（分子）の構造'!O$52</f>
        <v>414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7</v>
      </c>
      <c r="C44" s="181"/>
      <c r="D44" s="181"/>
      <c r="E44" s="181">
        <f>'実質公債費比率（分子）の構造'!L$50</f>
        <v>7</v>
      </c>
      <c r="F44" s="181"/>
      <c r="G44" s="181"/>
      <c r="H44" s="181">
        <f>'実質公債費比率（分子）の構造'!M$50</f>
        <v>6</v>
      </c>
      <c r="I44" s="181"/>
      <c r="J44" s="181"/>
      <c r="K44" s="181">
        <f>'実質公債費比率（分子）の構造'!N$50</f>
        <v>6</v>
      </c>
      <c r="L44" s="181"/>
      <c r="M44" s="181"/>
      <c r="N44" s="181">
        <f>'実質公債費比率（分子）の構造'!O$50</f>
        <v>3</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154</v>
      </c>
      <c r="C46" s="181"/>
      <c r="D46" s="181"/>
      <c r="E46" s="181">
        <f>'実質公債費比率（分子）の構造'!L$48</f>
        <v>144</v>
      </c>
      <c r="F46" s="181"/>
      <c r="G46" s="181"/>
      <c r="H46" s="181">
        <f>'実質公債費比率（分子）の構造'!M$48</f>
        <v>131</v>
      </c>
      <c r="I46" s="181"/>
      <c r="J46" s="181"/>
      <c r="K46" s="181">
        <f>'実質公債費比率（分子）の構造'!N$48</f>
        <v>165</v>
      </c>
      <c r="L46" s="181"/>
      <c r="M46" s="181"/>
      <c r="N46" s="181">
        <f>'実質公債費比率（分子）の構造'!O$48</f>
        <v>157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384</v>
      </c>
      <c r="C49" s="181"/>
      <c r="D49" s="181"/>
      <c r="E49" s="181">
        <f>'実質公債費比率（分子）の構造'!L$45</f>
        <v>395</v>
      </c>
      <c r="F49" s="181"/>
      <c r="G49" s="181"/>
      <c r="H49" s="181">
        <f>'実質公債費比率（分子）の構造'!M$45</f>
        <v>365</v>
      </c>
      <c r="I49" s="181"/>
      <c r="J49" s="181"/>
      <c r="K49" s="181">
        <f>'実質公債費比率（分子）の構造'!N$45</f>
        <v>400</v>
      </c>
      <c r="L49" s="181"/>
      <c r="M49" s="181"/>
      <c r="N49" s="181">
        <f>'実質公債費比率（分子）の構造'!O$45</f>
        <v>400</v>
      </c>
      <c r="O49" s="181"/>
      <c r="P49" s="181"/>
    </row>
    <row r="50" spans="1:16" x14ac:dyDescent="0.15">
      <c r="A50" s="181" t="s">
        <v>70</v>
      </c>
      <c r="B50" s="181" t="e">
        <f>NA()</f>
        <v>#N/A</v>
      </c>
      <c r="C50" s="181">
        <f>IF(ISNUMBER('実質公債費比率（分子）の構造'!K$53),'実質公債費比率（分子）の構造'!K$53,NA())</f>
        <v>122</v>
      </c>
      <c r="D50" s="181" t="e">
        <f>NA()</f>
        <v>#N/A</v>
      </c>
      <c r="E50" s="181" t="e">
        <f>NA()</f>
        <v>#N/A</v>
      </c>
      <c r="F50" s="181">
        <f>IF(ISNUMBER('実質公債費比率（分子）の構造'!L$53),'実質公債費比率（分子）の構造'!L$53,NA())</f>
        <v>119</v>
      </c>
      <c r="G50" s="181" t="e">
        <f>NA()</f>
        <v>#N/A</v>
      </c>
      <c r="H50" s="181" t="e">
        <f>NA()</f>
        <v>#N/A</v>
      </c>
      <c r="I50" s="181">
        <f>IF(ISNUMBER('実質公債費比率（分子）の構造'!M$53),'実質公債費比率（分子）の構造'!M$53,NA())</f>
        <v>100</v>
      </c>
      <c r="J50" s="181" t="e">
        <f>NA()</f>
        <v>#N/A</v>
      </c>
      <c r="K50" s="181" t="e">
        <f>NA()</f>
        <v>#N/A</v>
      </c>
      <c r="L50" s="181">
        <f>IF(ISNUMBER('実質公債費比率（分子）の構造'!N$53),'実質公債費比率（分子）の構造'!N$53,NA())</f>
        <v>148</v>
      </c>
      <c r="M50" s="181" t="e">
        <f>NA()</f>
        <v>#N/A</v>
      </c>
      <c r="N50" s="181" t="e">
        <f>NA()</f>
        <v>#N/A</v>
      </c>
      <c r="O50" s="181">
        <f>IF(ISNUMBER('実質公債費比率（分子）の構造'!O$53),'実質公債費比率（分子）の構造'!O$53,NA())</f>
        <v>146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4148</v>
      </c>
      <c r="E56" s="180"/>
      <c r="F56" s="180"/>
      <c r="G56" s="180">
        <f>'将来負担比率（分子）の構造'!J$52</f>
        <v>4075</v>
      </c>
      <c r="H56" s="180"/>
      <c r="I56" s="180"/>
      <c r="J56" s="180">
        <f>'将来負担比率（分子）の構造'!K$52</f>
        <v>3832</v>
      </c>
      <c r="K56" s="180"/>
      <c r="L56" s="180"/>
      <c r="M56" s="180">
        <f>'将来負担比率（分子）の構造'!L$52</f>
        <v>3817</v>
      </c>
      <c r="N56" s="180"/>
      <c r="O56" s="180"/>
      <c r="P56" s="180">
        <f>'将来負担比率（分子）の構造'!M$52</f>
        <v>3626</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2452</v>
      </c>
      <c r="E58" s="180"/>
      <c r="F58" s="180"/>
      <c r="G58" s="180">
        <f>'将来負担比率（分子）の構造'!J$50</f>
        <v>2347</v>
      </c>
      <c r="H58" s="180"/>
      <c r="I58" s="180"/>
      <c r="J58" s="180">
        <f>'将来負担比率（分子）の構造'!K$50</f>
        <v>2311</v>
      </c>
      <c r="K58" s="180"/>
      <c r="L58" s="180"/>
      <c r="M58" s="180">
        <f>'将来負担比率（分子）の構造'!L$50</f>
        <v>2276</v>
      </c>
      <c r="N58" s="180"/>
      <c r="O58" s="180"/>
      <c r="P58" s="180">
        <f>'将来負担比率（分子）の構造'!M$50</f>
        <v>2310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535</v>
      </c>
      <c r="C62" s="180"/>
      <c r="D62" s="180"/>
      <c r="E62" s="180">
        <f>'将来負担比率（分子）の構造'!J$45</f>
        <v>476</v>
      </c>
      <c r="F62" s="180"/>
      <c r="G62" s="180"/>
      <c r="H62" s="180">
        <f>'将来負担比率（分子）の構造'!K$45</f>
        <v>478</v>
      </c>
      <c r="I62" s="180"/>
      <c r="J62" s="180"/>
      <c r="K62" s="180">
        <f>'将来負担比率（分子）の構造'!L$45</f>
        <v>506</v>
      </c>
      <c r="L62" s="180"/>
      <c r="M62" s="180"/>
      <c r="N62" s="180">
        <f>'将来負担比率（分子）の構造'!M$45</f>
        <v>448</v>
      </c>
      <c r="O62" s="180"/>
      <c r="P62" s="180"/>
    </row>
    <row r="63" spans="1:16" x14ac:dyDescent="0.15">
      <c r="A63" s="180" t="s">
        <v>33</v>
      </c>
      <c r="B63" s="180">
        <f>'将来負担比率（分子）の構造'!I$44</f>
        <v>0</v>
      </c>
      <c r="C63" s="180"/>
      <c r="D63" s="180"/>
      <c r="E63" s="180">
        <f>'将来負担比率（分子）の構造'!J$44</f>
        <v>0</v>
      </c>
      <c r="F63" s="180"/>
      <c r="G63" s="180"/>
      <c r="H63" s="180">
        <f>'将来負担比率（分子）の構造'!K$44</f>
        <v>0</v>
      </c>
      <c r="I63" s="180"/>
      <c r="J63" s="180"/>
      <c r="K63" s="180">
        <f>'将来負担比率（分子）の構造'!L$44</f>
        <v>0</v>
      </c>
      <c r="L63" s="180"/>
      <c r="M63" s="180"/>
      <c r="N63" s="180" t="str">
        <f>'将来負担比率（分子）の構造'!M$44</f>
        <v>-</v>
      </c>
      <c r="O63" s="180"/>
      <c r="P63" s="180"/>
    </row>
    <row r="64" spans="1:16" x14ac:dyDescent="0.15">
      <c r="A64" s="180" t="s">
        <v>32</v>
      </c>
      <c r="B64" s="180">
        <f>'将来負担比率（分子）の構造'!I$43</f>
        <v>1439</v>
      </c>
      <c r="C64" s="180"/>
      <c r="D64" s="180"/>
      <c r="E64" s="180">
        <f>'将来負担比率（分子）の構造'!J$43</f>
        <v>1304</v>
      </c>
      <c r="F64" s="180"/>
      <c r="G64" s="180"/>
      <c r="H64" s="180">
        <f>'将来負担比率（分子）の構造'!K$43</f>
        <v>1198</v>
      </c>
      <c r="I64" s="180"/>
      <c r="J64" s="180"/>
      <c r="K64" s="180">
        <f>'将来負担比率（分子）の構造'!L$43</f>
        <v>1172</v>
      </c>
      <c r="L64" s="180"/>
      <c r="M64" s="180"/>
      <c r="N64" s="180">
        <f>'将来負担比率（分子）の構造'!M$43</f>
        <v>1085</v>
      </c>
      <c r="O64" s="180"/>
      <c r="P64" s="180"/>
    </row>
    <row r="65" spans="1:16" x14ac:dyDescent="0.15">
      <c r="A65" s="180" t="s">
        <v>31</v>
      </c>
      <c r="B65" s="180">
        <f>'将来負担比率（分子）の構造'!I$42</f>
        <v>27</v>
      </c>
      <c r="C65" s="180"/>
      <c r="D65" s="180"/>
      <c r="E65" s="180">
        <f>'将来負担比率（分子）の構造'!J$42</f>
        <v>19</v>
      </c>
      <c r="F65" s="180"/>
      <c r="G65" s="180"/>
      <c r="H65" s="180">
        <f>'将来負担比率（分子）の構造'!K$42</f>
        <v>13</v>
      </c>
      <c r="I65" s="180"/>
      <c r="J65" s="180"/>
      <c r="K65" s="180">
        <f>'将来負担比率（分子）の構造'!L$42</f>
        <v>10</v>
      </c>
      <c r="L65" s="180"/>
      <c r="M65" s="180"/>
      <c r="N65" s="180">
        <f>'将来負担比率（分子）の構造'!M$42</f>
        <v>8</v>
      </c>
      <c r="O65" s="180"/>
      <c r="P65" s="180"/>
    </row>
    <row r="66" spans="1:16" x14ac:dyDescent="0.15">
      <c r="A66" s="180" t="s">
        <v>30</v>
      </c>
      <c r="B66" s="180">
        <f>'将来負担比率（分子）の構造'!I$41</f>
        <v>3668</v>
      </c>
      <c r="C66" s="180"/>
      <c r="D66" s="180"/>
      <c r="E66" s="180">
        <f>'将来負担比率（分子）の構造'!J$41</f>
        <v>3746</v>
      </c>
      <c r="F66" s="180"/>
      <c r="G66" s="180"/>
      <c r="H66" s="180">
        <f>'将来負担比率（分子）の構造'!K$41</f>
        <v>3634</v>
      </c>
      <c r="I66" s="180"/>
      <c r="J66" s="180"/>
      <c r="K66" s="180">
        <f>'将来負担比率（分子）の構造'!L$41</f>
        <v>3619</v>
      </c>
      <c r="L66" s="180"/>
      <c r="M66" s="180"/>
      <c r="N66" s="180">
        <f>'将来負担比率（分子）の構造'!M$41</f>
        <v>3531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1984</v>
      </c>
      <c r="C72" s="184">
        <f>基金残高に係る経年分析!G55</f>
        <v>1778</v>
      </c>
      <c r="D72" s="184">
        <f>基金残高に係る経年分析!H55</f>
        <v>1780</v>
      </c>
    </row>
    <row r="73" spans="1:16" x14ac:dyDescent="0.15">
      <c r="A73" s="183" t="s">
        <v>77</v>
      </c>
      <c r="B73" s="184">
        <f>基金残高に係る経年分析!F56</f>
        <v>42</v>
      </c>
      <c r="C73" s="184">
        <f>基金残高に係る経年分析!G56</f>
        <v>82</v>
      </c>
      <c r="D73" s="184">
        <f>基金残高に係る経年分析!H56</f>
        <v>124</v>
      </c>
    </row>
    <row r="74" spans="1:16" x14ac:dyDescent="0.15">
      <c r="A74" s="183" t="s">
        <v>78</v>
      </c>
      <c r="B74" s="184">
        <f>基金残高に係る経年分析!F57</f>
        <v>286</v>
      </c>
      <c r="C74" s="184">
        <f>基金残高に係る経年分析!G57</f>
        <v>415</v>
      </c>
      <c r="D74" s="184">
        <f>基金残高に係る経年分析!H57</f>
        <v>406</v>
      </c>
    </row>
  </sheetData>
  <sheetProtection algorithmName="SHA-512" hashValue="b/KABCoOIYRuhFiqxebUK3yegPn1Az1q4khIRkiV8OoNqzveIuF9mn35Yj+xbrWiJZBJtF/2W/lifo7Uy06Wpw==" saltValue="iECgQKjCuhdTsc1LfKH4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417196</v>
      </c>
      <c r="S5" s="689"/>
      <c r="T5" s="689"/>
      <c r="U5" s="689"/>
      <c r="V5" s="689"/>
      <c r="W5" s="689"/>
      <c r="X5" s="689"/>
      <c r="Y5" s="735"/>
      <c r="Z5" s="753">
        <v>11.7</v>
      </c>
      <c r="AA5" s="753"/>
      <c r="AB5" s="753"/>
      <c r="AC5" s="753"/>
      <c r="AD5" s="754">
        <v>417196</v>
      </c>
      <c r="AE5" s="754"/>
      <c r="AF5" s="754"/>
      <c r="AG5" s="754"/>
      <c r="AH5" s="754"/>
      <c r="AI5" s="754"/>
      <c r="AJ5" s="754"/>
      <c r="AK5" s="754"/>
      <c r="AL5" s="736">
        <v>20.9</v>
      </c>
      <c r="AM5" s="705"/>
      <c r="AN5" s="705"/>
      <c r="AO5" s="737"/>
      <c r="AP5" s="722" t="s">
        <v>223</v>
      </c>
      <c r="AQ5" s="723"/>
      <c r="AR5" s="723"/>
      <c r="AS5" s="723"/>
      <c r="AT5" s="723"/>
      <c r="AU5" s="723"/>
      <c r="AV5" s="723"/>
      <c r="AW5" s="723"/>
      <c r="AX5" s="723"/>
      <c r="AY5" s="723"/>
      <c r="AZ5" s="723"/>
      <c r="BA5" s="723"/>
      <c r="BB5" s="723"/>
      <c r="BC5" s="723"/>
      <c r="BD5" s="723"/>
      <c r="BE5" s="723"/>
      <c r="BF5" s="724"/>
      <c r="BG5" s="623">
        <v>417196</v>
      </c>
      <c r="BH5" s="626"/>
      <c r="BI5" s="626"/>
      <c r="BJ5" s="626"/>
      <c r="BK5" s="626"/>
      <c r="BL5" s="626"/>
      <c r="BM5" s="626"/>
      <c r="BN5" s="627"/>
      <c r="BO5" s="685">
        <v>100</v>
      </c>
      <c r="BP5" s="685"/>
      <c r="BQ5" s="685"/>
      <c r="BR5" s="685"/>
      <c r="BS5" s="686">
        <v>3600</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31532</v>
      </c>
      <c r="S6" s="626"/>
      <c r="T6" s="626"/>
      <c r="U6" s="626"/>
      <c r="V6" s="626"/>
      <c r="W6" s="626"/>
      <c r="X6" s="626"/>
      <c r="Y6" s="627"/>
      <c r="Z6" s="685">
        <v>0.9</v>
      </c>
      <c r="AA6" s="685"/>
      <c r="AB6" s="685"/>
      <c r="AC6" s="685"/>
      <c r="AD6" s="686">
        <v>31532</v>
      </c>
      <c r="AE6" s="686"/>
      <c r="AF6" s="686"/>
      <c r="AG6" s="686"/>
      <c r="AH6" s="686"/>
      <c r="AI6" s="686"/>
      <c r="AJ6" s="686"/>
      <c r="AK6" s="686"/>
      <c r="AL6" s="628">
        <v>1.6</v>
      </c>
      <c r="AM6" s="629"/>
      <c r="AN6" s="629"/>
      <c r="AO6" s="687"/>
      <c r="AP6" s="620" t="s">
        <v>228</v>
      </c>
      <c r="AQ6" s="621"/>
      <c r="AR6" s="621"/>
      <c r="AS6" s="621"/>
      <c r="AT6" s="621"/>
      <c r="AU6" s="621"/>
      <c r="AV6" s="621"/>
      <c r="AW6" s="621"/>
      <c r="AX6" s="621"/>
      <c r="AY6" s="621"/>
      <c r="AZ6" s="621"/>
      <c r="BA6" s="621"/>
      <c r="BB6" s="621"/>
      <c r="BC6" s="621"/>
      <c r="BD6" s="621"/>
      <c r="BE6" s="621"/>
      <c r="BF6" s="622"/>
      <c r="BG6" s="623">
        <v>417196</v>
      </c>
      <c r="BH6" s="626"/>
      <c r="BI6" s="626"/>
      <c r="BJ6" s="626"/>
      <c r="BK6" s="626"/>
      <c r="BL6" s="626"/>
      <c r="BM6" s="626"/>
      <c r="BN6" s="627"/>
      <c r="BO6" s="685">
        <v>100</v>
      </c>
      <c r="BP6" s="685"/>
      <c r="BQ6" s="685"/>
      <c r="BR6" s="685"/>
      <c r="BS6" s="686">
        <v>3600</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58685</v>
      </c>
      <c r="CS6" s="626"/>
      <c r="CT6" s="626"/>
      <c r="CU6" s="626"/>
      <c r="CV6" s="626"/>
      <c r="CW6" s="626"/>
      <c r="CX6" s="626"/>
      <c r="CY6" s="627"/>
      <c r="CZ6" s="736">
        <v>1.7</v>
      </c>
      <c r="DA6" s="705"/>
      <c r="DB6" s="705"/>
      <c r="DC6" s="739"/>
      <c r="DD6" s="631" t="s">
        <v>145</v>
      </c>
      <c r="DE6" s="626"/>
      <c r="DF6" s="626"/>
      <c r="DG6" s="626"/>
      <c r="DH6" s="626"/>
      <c r="DI6" s="626"/>
      <c r="DJ6" s="626"/>
      <c r="DK6" s="626"/>
      <c r="DL6" s="626"/>
      <c r="DM6" s="626"/>
      <c r="DN6" s="626"/>
      <c r="DO6" s="626"/>
      <c r="DP6" s="627"/>
      <c r="DQ6" s="631">
        <v>58685</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648</v>
      </c>
      <c r="S7" s="626"/>
      <c r="T7" s="626"/>
      <c r="U7" s="626"/>
      <c r="V7" s="626"/>
      <c r="W7" s="626"/>
      <c r="X7" s="626"/>
      <c r="Y7" s="627"/>
      <c r="Z7" s="685">
        <v>0</v>
      </c>
      <c r="AA7" s="685"/>
      <c r="AB7" s="685"/>
      <c r="AC7" s="685"/>
      <c r="AD7" s="686">
        <v>648</v>
      </c>
      <c r="AE7" s="686"/>
      <c r="AF7" s="686"/>
      <c r="AG7" s="686"/>
      <c r="AH7" s="686"/>
      <c r="AI7" s="686"/>
      <c r="AJ7" s="686"/>
      <c r="AK7" s="686"/>
      <c r="AL7" s="628">
        <v>0</v>
      </c>
      <c r="AM7" s="629"/>
      <c r="AN7" s="629"/>
      <c r="AO7" s="687"/>
      <c r="AP7" s="620" t="s">
        <v>231</v>
      </c>
      <c r="AQ7" s="621"/>
      <c r="AR7" s="621"/>
      <c r="AS7" s="621"/>
      <c r="AT7" s="621"/>
      <c r="AU7" s="621"/>
      <c r="AV7" s="621"/>
      <c r="AW7" s="621"/>
      <c r="AX7" s="621"/>
      <c r="AY7" s="621"/>
      <c r="AZ7" s="621"/>
      <c r="BA7" s="621"/>
      <c r="BB7" s="621"/>
      <c r="BC7" s="621"/>
      <c r="BD7" s="621"/>
      <c r="BE7" s="621"/>
      <c r="BF7" s="622"/>
      <c r="BG7" s="623">
        <v>173490</v>
      </c>
      <c r="BH7" s="626"/>
      <c r="BI7" s="626"/>
      <c r="BJ7" s="626"/>
      <c r="BK7" s="626"/>
      <c r="BL7" s="626"/>
      <c r="BM7" s="626"/>
      <c r="BN7" s="627"/>
      <c r="BO7" s="685">
        <v>41.6</v>
      </c>
      <c r="BP7" s="685"/>
      <c r="BQ7" s="685"/>
      <c r="BR7" s="685"/>
      <c r="BS7" s="686">
        <v>3600</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394772</v>
      </c>
      <c r="CS7" s="626"/>
      <c r="CT7" s="626"/>
      <c r="CU7" s="626"/>
      <c r="CV7" s="626"/>
      <c r="CW7" s="626"/>
      <c r="CX7" s="626"/>
      <c r="CY7" s="627"/>
      <c r="CZ7" s="685">
        <v>11.5</v>
      </c>
      <c r="DA7" s="685"/>
      <c r="DB7" s="685"/>
      <c r="DC7" s="685"/>
      <c r="DD7" s="631">
        <v>4882</v>
      </c>
      <c r="DE7" s="626"/>
      <c r="DF7" s="626"/>
      <c r="DG7" s="626"/>
      <c r="DH7" s="626"/>
      <c r="DI7" s="626"/>
      <c r="DJ7" s="626"/>
      <c r="DK7" s="626"/>
      <c r="DL7" s="626"/>
      <c r="DM7" s="626"/>
      <c r="DN7" s="626"/>
      <c r="DO7" s="626"/>
      <c r="DP7" s="627"/>
      <c r="DQ7" s="631">
        <v>343265</v>
      </c>
      <c r="DR7" s="626"/>
      <c r="DS7" s="626"/>
      <c r="DT7" s="626"/>
      <c r="DU7" s="626"/>
      <c r="DV7" s="626"/>
      <c r="DW7" s="626"/>
      <c r="DX7" s="626"/>
      <c r="DY7" s="626"/>
      <c r="DZ7" s="626"/>
      <c r="EA7" s="626"/>
      <c r="EB7" s="626"/>
      <c r="EC7" s="666"/>
    </row>
    <row r="8" spans="2:143" ht="11.25" customHeight="1" x14ac:dyDescent="0.15">
      <c r="B8" s="620" t="s">
        <v>233</v>
      </c>
      <c r="C8" s="621"/>
      <c r="D8" s="621"/>
      <c r="E8" s="621"/>
      <c r="F8" s="621"/>
      <c r="G8" s="621"/>
      <c r="H8" s="621"/>
      <c r="I8" s="621"/>
      <c r="J8" s="621"/>
      <c r="K8" s="621"/>
      <c r="L8" s="621"/>
      <c r="M8" s="621"/>
      <c r="N8" s="621"/>
      <c r="O8" s="621"/>
      <c r="P8" s="621"/>
      <c r="Q8" s="622"/>
      <c r="R8" s="623">
        <v>1295</v>
      </c>
      <c r="S8" s="626"/>
      <c r="T8" s="626"/>
      <c r="U8" s="626"/>
      <c r="V8" s="626"/>
      <c r="W8" s="626"/>
      <c r="X8" s="626"/>
      <c r="Y8" s="627"/>
      <c r="Z8" s="685">
        <v>0</v>
      </c>
      <c r="AA8" s="685"/>
      <c r="AB8" s="685"/>
      <c r="AC8" s="685"/>
      <c r="AD8" s="686">
        <v>1295</v>
      </c>
      <c r="AE8" s="686"/>
      <c r="AF8" s="686"/>
      <c r="AG8" s="686"/>
      <c r="AH8" s="686"/>
      <c r="AI8" s="686"/>
      <c r="AJ8" s="686"/>
      <c r="AK8" s="686"/>
      <c r="AL8" s="628">
        <v>0.1</v>
      </c>
      <c r="AM8" s="629"/>
      <c r="AN8" s="629"/>
      <c r="AO8" s="687"/>
      <c r="AP8" s="620" t="s">
        <v>234</v>
      </c>
      <c r="AQ8" s="621"/>
      <c r="AR8" s="621"/>
      <c r="AS8" s="621"/>
      <c r="AT8" s="621"/>
      <c r="AU8" s="621"/>
      <c r="AV8" s="621"/>
      <c r="AW8" s="621"/>
      <c r="AX8" s="621"/>
      <c r="AY8" s="621"/>
      <c r="AZ8" s="621"/>
      <c r="BA8" s="621"/>
      <c r="BB8" s="621"/>
      <c r="BC8" s="621"/>
      <c r="BD8" s="621"/>
      <c r="BE8" s="621"/>
      <c r="BF8" s="622"/>
      <c r="BG8" s="623">
        <v>7984</v>
      </c>
      <c r="BH8" s="626"/>
      <c r="BI8" s="626"/>
      <c r="BJ8" s="626"/>
      <c r="BK8" s="626"/>
      <c r="BL8" s="626"/>
      <c r="BM8" s="626"/>
      <c r="BN8" s="627"/>
      <c r="BO8" s="685">
        <v>1.9</v>
      </c>
      <c r="BP8" s="685"/>
      <c r="BQ8" s="685"/>
      <c r="BR8" s="685"/>
      <c r="BS8" s="631" t="s">
        <v>235</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827318</v>
      </c>
      <c r="CS8" s="626"/>
      <c r="CT8" s="626"/>
      <c r="CU8" s="626"/>
      <c r="CV8" s="626"/>
      <c r="CW8" s="626"/>
      <c r="CX8" s="626"/>
      <c r="CY8" s="627"/>
      <c r="CZ8" s="685">
        <v>24.1</v>
      </c>
      <c r="DA8" s="685"/>
      <c r="DB8" s="685"/>
      <c r="DC8" s="685"/>
      <c r="DD8" s="631">
        <v>11257</v>
      </c>
      <c r="DE8" s="626"/>
      <c r="DF8" s="626"/>
      <c r="DG8" s="626"/>
      <c r="DH8" s="626"/>
      <c r="DI8" s="626"/>
      <c r="DJ8" s="626"/>
      <c r="DK8" s="626"/>
      <c r="DL8" s="626"/>
      <c r="DM8" s="626"/>
      <c r="DN8" s="626"/>
      <c r="DO8" s="626"/>
      <c r="DP8" s="627"/>
      <c r="DQ8" s="631">
        <v>447922</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1001</v>
      </c>
      <c r="S9" s="626"/>
      <c r="T9" s="626"/>
      <c r="U9" s="626"/>
      <c r="V9" s="626"/>
      <c r="W9" s="626"/>
      <c r="X9" s="626"/>
      <c r="Y9" s="627"/>
      <c r="Z9" s="685">
        <v>0</v>
      </c>
      <c r="AA9" s="685"/>
      <c r="AB9" s="685"/>
      <c r="AC9" s="685"/>
      <c r="AD9" s="686">
        <v>1001</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137405</v>
      </c>
      <c r="BH9" s="626"/>
      <c r="BI9" s="626"/>
      <c r="BJ9" s="626"/>
      <c r="BK9" s="626"/>
      <c r="BL9" s="626"/>
      <c r="BM9" s="626"/>
      <c r="BN9" s="627"/>
      <c r="BO9" s="685">
        <v>32.9</v>
      </c>
      <c r="BP9" s="685"/>
      <c r="BQ9" s="685"/>
      <c r="BR9" s="685"/>
      <c r="BS9" s="631" t="s">
        <v>145</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184412</v>
      </c>
      <c r="CS9" s="626"/>
      <c r="CT9" s="626"/>
      <c r="CU9" s="626"/>
      <c r="CV9" s="626"/>
      <c r="CW9" s="626"/>
      <c r="CX9" s="626"/>
      <c r="CY9" s="627"/>
      <c r="CZ9" s="685">
        <v>5.4</v>
      </c>
      <c r="DA9" s="685"/>
      <c r="DB9" s="685"/>
      <c r="DC9" s="685"/>
      <c r="DD9" s="631">
        <v>386</v>
      </c>
      <c r="DE9" s="626"/>
      <c r="DF9" s="626"/>
      <c r="DG9" s="626"/>
      <c r="DH9" s="626"/>
      <c r="DI9" s="626"/>
      <c r="DJ9" s="626"/>
      <c r="DK9" s="626"/>
      <c r="DL9" s="626"/>
      <c r="DM9" s="626"/>
      <c r="DN9" s="626"/>
      <c r="DO9" s="626"/>
      <c r="DP9" s="627"/>
      <c r="DQ9" s="631">
        <v>170053</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145</v>
      </c>
      <c r="AA10" s="685"/>
      <c r="AB10" s="685"/>
      <c r="AC10" s="685"/>
      <c r="AD10" s="686" t="s">
        <v>235</v>
      </c>
      <c r="AE10" s="686"/>
      <c r="AF10" s="686"/>
      <c r="AG10" s="686"/>
      <c r="AH10" s="686"/>
      <c r="AI10" s="686"/>
      <c r="AJ10" s="686"/>
      <c r="AK10" s="686"/>
      <c r="AL10" s="628" t="s">
        <v>235</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9949</v>
      </c>
      <c r="BH10" s="626"/>
      <c r="BI10" s="626"/>
      <c r="BJ10" s="626"/>
      <c r="BK10" s="626"/>
      <c r="BL10" s="626"/>
      <c r="BM10" s="626"/>
      <c r="BN10" s="627"/>
      <c r="BO10" s="685">
        <v>2.4</v>
      </c>
      <c r="BP10" s="685"/>
      <c r="BQ10" s="685"/>
      <c r="BR10" s="685"/>
      <c r="BS10" s="631" t="s">
        <v>235</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18983</v>
      </c>
      <c r="CS10" s="626"/>
      <c r="CT10" s="626"/>
      <c r="CU10" s="626"/>
      <c r="CV10" s="626"/>
      <c r="CW10" s="626"/>
      <c r="CX10" s="626"/>
      <c r="CY10" s="627"/>
      <c r="CZ10" s="685">
        <v>0.6</v>
      </c>
      <c r="DA10" s="685"/>
      <c r="DB10" s="685"/>
      <c r="DC10" s="685"/>
      <c r="DD10" s="631">
        <v>4901</v>
      </c>
      <c r="DE10" s="626"/>
      <c r="DF10" s="626"/>
      <c r="DG10" s="626"/>
      <c r="DH10" s="626"/>
      <c r="DI10" s="626"/>
      <c r="DJ10" s="626"/>
      <c r="DK10" s="626"/>
      <c r="DL10" s="626"/>
      <c r="DM10" s="626"/>
      <c r="DN10" s="626"/>
      <c r="DO10" s="626"/>
      <c r="DP10" s="627"/>
      <c r="DQ10" s="631">
        <v>11983</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145</v>
      </c>
      <c r="AA11" s="685"/>
      <c r="AB11" s="685"/>
      <c r="AC11" s="685"/>
      <c r="AD11" s="686" t="s">
        <v>145</v>
      </c>
      <c r="AE11" s="686"/>
      <c r="AF11" s="686"/>
      <c r="AG11" s="686"/>
      <c r="AH11" s="686"/>
      <c r="AI11" s="686"/>
      <c r="AJ11" s="686"/>
      <c r="AK11" s="686"/>
      <c r="AL11" s="628" t="s">
        <v>145</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18152</v>
      </c>
      <c r="BH11" s="626"/>
      <c r="BI11" s="626"/>
      <c r="BJ11" s="626"/>
      <c r="BK11" s="626"/>
      <c r="BL11" s="626"/>
      <c r="BM11" s="626"/>
      <c r="BN11" s="627"/>
      <c r="BO11" s="685">
        <v>4.4000000000000004</v>
      </c>
      <c r="BP11" s="685"/>
      <c r="BQ11" s="685"/>
      <c r="BR11" s="685"/>
      <c r="BS11" s="631">
        <v>3600</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383671</v>
      </c>
      <c r="CS11" s="626"/>
      <c r="CT11" s="626"/>
      <c r="CU11" s="626"/>
      <c r="CV11" s="626"/>
      <c r="CW11" s="626"/>
      <c r="CX11" s="626"/>
      <c r="CY11" s="627"/>
      <c r="CZ11" s="685">
        <v>11.2</v>
      </c>
      <c r="DA11" s="685"/>
      <c r="DB11" s="685"/>
      <c r="DC11" s="685"/>
      <c r="DD11" s="631">
        <v>106224</v>
      </c>
      <c r="DE11" s="626"/>
      <c r="DF11" s="626"/>
      <c r="DG11" s="626"/>
      <c r="DH11" s="626"/>
      <c r="DI11" s="626"/>
      <c r="DJ11" s="626"/>
      <c r="DK11" s="626"/>
      <c r="DL11" s="626"/>
      <c r="DM11" s="626"/>
      <c r="DN11" s="626"/>
      <c r="DO11" s="626"/>
      <c r="DP11" s="627"/>
      <c r="DQ11" s="631">
        <v>159248</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78989</v>
      </c>
      <c r="S12" s="626"/>
      <c r="T12" s="626"/>
      <c r="U12" s="626"/>
      <c r="V12" s="626"/>
      <c r="W12" s="626"/>
      <c r="X12" s="626"/>
      <c r="Y12" s="627"/>
      <c r="Z12" s="685">
        <v>2.2000000000000002</v>
      </c>
      <c r="AA12" s="685"/>
      <c r="AB12" s="685"/>
      <c r="AC12" s="685"/>
      <c r="AD12" s="686">
        <v>78989</v>
      </c>
      <c r="AE12" s="686"/>
      <c r="AF12" s="686"/>
      <c r="AG12" s="686"/>
      <c r="AH12" s="686"/>
      <c r="AI12" s="686"/>
      <c r="AJ12" s="686"/>
      <c r="AK12" s="686"/>
      <c r="AL12" s="628">
        <v>4</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209883</v>
      </c>
      <c r="BH12" s="626"/>
      <c r="BI12" s="626"/>
      <c r="BJ12" s="626"/>
      <c r="BK12" s="626"/>
      <c r="BL12" s="626"/>
      <c r="BM12" s="626"/>
      <c r="BN12" s="627"/>
      <c r="BO12" s="685">
        <v>50.3</v>
      </c>
      <c r="BP12" s="685"/>
      <c r="BQ12" s="685"/>
      <c r="BR12" s="685"/>
      <c r="BS12" s="631" t="s">
        <v>145</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116629</v>
      </c>
      <c r="CS12" s="626"/>
      <c r="CT12" s="626"/>
      <c r="CU12" s="626"/>
      <c r="CV12" s="626"/>
      <c r="CW12" s="626"/>
      <c r="CX12" s="626"/>
      <c r="CY12" s="627"/>
      <c r="CZ12" s="685">
        <v>3.4</v>
      </c>
      <c r="DA12" s="685"/>
      <c r="DB12" s="685"/>
      <c r="DC12" s="685"/>
      <c r="DD12" s="631">
        <v>4741</v>
      </c>
      <c r="DE12" s="626"/>
      <c r="DF12" s="626"/>
      <c r="DG12" s="626"/>
      <c r="DH12" s="626"/>
      <c r="DI12" s="626"/>
      <c r="DJ12" s="626"/>
      <c r="DK12" s="626"/>
      <c r="DL12" s="626"/>
      <c r="DM12" s="626"/>
      <c r="DN12" s="626"/>
      <c r="DO12" s="626"/>
      <c r="DP12" s="627"/>
      <c r="DQ12" s="631">
        <v>56761</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v>10987</v>
      </c>
      <c r="S13" s="626"/>
      <c r="T13" s="626"/>
      <c r="U13" s="626"/>
      <c r="V13" s="626"/>
      <c r="W13" s="626"/>
      <c r="X13" s="626"/>
      <c r="Y13" s="627"/>
      <c r="Z13" s="685">
        <v>0.3</v>
      </c>
      <c r="AA13" s="685"/>
      <c r="AB13" s="685"/>
      <c r="AC13" s="685"/>
      <c r="AD13" s="686">
        <v>10987</v>
      </c>
      <c r="AE13" s="686"/>
      <c r="AF13" s="686"/>
      <c r="AG13" s="686"/>
      <c r="AH13" s="686"/>
      <c r="AI13" s="686"/>
      <c r="AJ13" s="686"/>
      <c r="AK13" s="686"/>
      <c r="AL13" s="628">
        <v>0.6</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209883</v>
      </c>
      <c r="BH13" s="626"/>
      <c r="BI13" s="626"/>
      <c r="BJ13" s="626"/>
      <c r="BK13" s="626"/>
      <c r="BL13" s="626"/>
      <c r="BM13" s="626"/>
      <c r="BN13" s="627"/>
      <c r="BO13" s="685">
        <v>50.3</v>
      </c>
      <c r="BP13" s="685"/>
      <c r="BQ13" s="685"/>
      <c r="BR13" s="685"/>
      <c r="BS13" s="631" t="s">
        <v>145</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470898</v>
      </c>
      <c r="CS13" s="626"/>
      <c r="CT13" s="626"/>
      <c r="CU13" s="626"/>
      <c r="CV13" s="626"/>
      <c r="CW13" s="626"/>
      <c r="CX13" s="626"/>
      <c r="CY13" s="627"/>
      <c r="CZ13" s="685">
        <v>13.7</v>
      </c>
      <c r="DA13" s="685"/>
      <c r="DB13" s="685"/>
      <c r="DC13" s="685"/>
      <c r="DD13" s="631">
        <v>220321</v>
      </c>
      <c r="DE13" s="626"/>
      <c r="DF13" s="626"/>
      <c r="DG13" s="626"/>
      <c r="DH13" s="626"/>
      <c r="DI13" s="626"/>
      <c r="DJ13" s="626"/>
      <c r="DK13" s="626"/>
      <c r="DL13" s="626"/>
      <c r="DM13" s="626"/>
      <c r="DN13" s="626"/>
      <c r="DO13" s="626"/>
      <c r="DP13" s="627"/>
      <c r="DQ13" s="631">
        <v>243232</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145</v>
      </c>
      <c r="S14" s="626"/>
      <c r="T14" s="626"/>
      <c r="U14" s="626"/>
      <c r="V14" s="626"/>
      <c r="W14" s="626"/>
      <c r="X14" s="626"/>
      <c r="Y14" s="627"/>
      <c r="Z14" s="685" t="s">
        <v>235</v>
      </c>
      <c r="AA14" s="685"/>
      <c r="AB14" s="685"/>
      <c r="AC14" s="685"/>
      <c r="AD14" s="686" t="s">
        <v>235</v>
      </c>
      <c r="AE14" s="686"/>
      <c r="AF14" s="686"/>
      <c r="AG14" s="686"/>
      <c r="AH14" s="686"/>
      <c r="AI14" s="686"/>
      <c r="AJ14" s="686"/>
      <c r="AK14" s="686"/>
      <c r="AL14" s="628" t="s">
        <v>235</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13470</v>
      </c>
      <c r="BH14" s="626"/>
      <c r="BI14" s="626"/>
      <c r="BJ14" s="626"/>
      <c r="BK14" s="626"/>
      <c r="BL14" s="626"/>
      <c r="BM14" s="626"/>
      <c r="BN14" s="627"/>
      <c r="BO14" s="685">
        <v>3.2</v>
      </c>
      <c r="BP14" s="685"/>
      <c r="BQ14" s="685"/>
      <c r="BR14" s="685"/>
      <c r="BS14" s="631" t="s">
        <v>235</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183708</v>
      </c>
      <c r="CS14" s="626"/>
      <c r="CT14" s="626"/>
      <c r="CU14" s="626"/>
      <c r="CV14" s="626"/>
      <c r="CW14" s="626"/>
      <c r="CX14" s="626"/>
      <c r="CY14" s="627"/>
      <c r="CZ14" s="685">
        <v>5.3</v>
      </c>
      <c r="DA14" s="685"/>
      <c r="DB14" s="685"/>
      <c r="DC14" s="685"/>
      <c r="DD14" s="631">
        <v>31854</v>
      </c>
      <c r="DE14" s="626"/>
      <c r="DF14" s="626"/>
      <c r="DG14" s="626"/>
      <c r="DH14" s="626"/>
      <c r="DI14" s="626"/>
      <c r="DJ14" s="626"/>
      <c r="DK14" s="626"/>
      <c r="DL14" s="626"/>
      <c r="DM14" s="626"/>
      <c r="DN14" s="626"/>
      <c r="DO14" s="626"/>
      <c r="DP14" s="627"/>
      <c r="DQ14" s="631">
        <v>65568</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8240</v>
      </c>
      <c r="S15" s="626"/>
      <c r="T15" s="626"/>
      <c r="U15" s="626"/>
      <c r="V15" s="626"/>
      <c r="W15" s="626"/>
      <c r="X15" s="626"/>
      <c r="Y15" s="627"/>
      <c r="Z15" s="685">
        <v>0.2</v>
      </c>
      <c r="AA15" s="685"/>
      <c r="AB15" s="685"/>
      <c r="AC15" s="685"/>
      <c r="AD15" s="686">
        <v>8240</v>
      </c>
      <c r="AE15" s="686"/>
      <c r="AF15" s="686"/>
      <c r="AG15" s="686"/>
      <c r="AH15" s="686"/>
      <c r="AI15" s="686"/>
      <c r="AJ15" s="686"/>
      <c r="AK15" s="686"/>
      <c r="AL15" s="628">
        <v>0.4</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20353</v>
      </c>
      <c r="BH15" s="626"/>
      <c r="BI15" s="626"/>
      <c r="BJ15" s="626"/>
      <c r="BK15" s="626"/>
      <c r="BL15" s="626"/>
      <c r="BM15" s="626"/>
      <c r="BN15" s="627"/>
      <c r="BO15" s="685">
        <v>4.9000000000000004</v>
      </c>
      <c r="BP15" s="685"/>
      <c r="BQ15" s="685"/>
      <c r="BR15" s="685"/>
      <c r="BS15" s="631" t="s">
        <v>145</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399108</v>
      </c>
      <c r="CS15" s="626"/>
      <c r="CT15" s="626"/>
      <c r="CU15" s="626"/>
      <c r="CV15" s="626"/>
      <c r="CW15" s="626"/>
      <c r="CX15" s="626"/>
      <c r="CY15" s="627"/>
      <c r="CZ15" s="685">
        <v>11.6</v>
      </c>
      <c r="DA15" s="685"/>
      <c r="DB15" s="685"/>
      <c r="DC15" s="685"/>
      <c r="DD15" s="631">
        <v>102987</v>
      </c>
      <c r="DE15" s="626"/>
      <c r="DF15" s="626"/>
      <c r="DG15" s="626"/>
      <c r="DH15" s="626"/>
      <c r="DI15" s="626"/>
      <c r="DJ15" s="626"/>
      <c r="DK15" s="626"/>
      <c r="DL15" s="626"/>
      <c r="DM15" s="626"/>
      <c r="DN15" s="626"/>
      <c r="DO15" s="626"/>
      <c r="DP15" s="627"/>
      <c r="DQ15" s="631">
        <v>307155</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145</v>
      </c>
      <c r="AA16" s="685"/>
      <c r="AB16" s="685"/>
      <c r="AC16" s="685"/>
      <c r="AD16" s="686" t="s">
        <v>235</v>
      </c>
      <c r="AE16" s="686"/>
      <c r="AF16" s="686"/>
      <c r="AG16" s="686"/>
      <c r="AH16" s="686"/>
      <c r="AI16" s="686"/>
      <c r="AJ16" s="686"/>
      <c r="AK16" s="686"/>
      <c r="AL16" s="628" t="s">
        <v>235</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235</v>
      </c>
      <c r="BH16" s="626"/>
      <c r="BI16" s="626"/>
      <c r="BJ16" s="626"/>
      <c r="BK16" s="626"/>
      <c r="BL16" s="626"/>
      <c r="BM16" s="626"/>
      <c r="BN16" s="627"/>
      <c r="BO16" s="685" t="s">
        <v>235</v>
      </c>
      <c r="BP16" s="685"/>
      <c r="BQ16" s="685"/>
      <c r="BR16" s="685"/>
      <c r="BS16" s="631" t="s">
        <v>145</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235</v>
      </c>
      <c r="CS16" s="626"/>
      <c r="CT16" s="626"/>
      <c r="CU16" s="626"/>
      <c r="CV16" s="626"/>
      <c r="CW16" s="626"/>
      <c r="CX16" s="626"/>
      <c r="CY16" s="627"/>
      <c r="CZ16" s="685" t="s">
        <v>145</v>
      </c>
      <c r="DA16" s="685"/>
      <c r="DB16" s="685"/>
      <c r="DC16" s="685"/>
      <c r="DD16" s="631" t="s">
        <v>235</v>
      </c>
      <c r="DE16" s="626"/>
      <c r="DF16" s="626"/>
      <c r="DG16" s="626"/>
      <c r="DH16" s="626"/>
      <c r="DI16" s="626"/>
      <c r="DJ16" s="626"/>
      <c r="DK16" s="626"/>
      <c r="DL16" s="626"/>
      <c r="DM16" s="626"/>
      <c r="DN16" s="626"/>
      <c r="DO16" s="626"/>
      <c r="DP16" s="627"/>
      <c r="DQ16" s="631" t="s">
        <v>145</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1604</v>
      </c>
      <c r="S17" s="626"/>
      <c r="T17" s="626"/>
      <c r="U17" s="626"/>
      <c r="V17" s="626"/>
      <c r="W17" s="626"/>
      <c r="X17" s="626"/>
      <c r="Y17" s="627"/>
      <c r="Z17" s="685">
        <v>0</v>
      </c>
      <c r="AA17" s="685"/>
      <c r="AB17" s="685"/>
      <c r="AC17" s="685"/>
      <c r="AD17" s="686">
        <v>1604</v>
      </c>
      <c r="AE17" s="686"/>
      <c r="AF17" s="686"/>
      <c r="AG17" s="686"/>
      <c r="AH17" s="686"/>
      <c r="AI17" s="686"/>
      <c r="AJ17" s="686"/>
      <c r="AK17" s="686"/>
      <c r="AL17" s="628">
        <v>0.1</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145</v>
      </c>
      <c r="BH17" s="626"/>
      <c r="BI17" s="626"/>
      <c r="BJ17" s="626"/>
      <c r="BK17" s="626"/>
      <c r="BL17" s="626"/>
      <c r="BM17" s="626"/>
      <c r="BN17" s="627"/>
      <c r="BO17" s="685" t="s">
        <v>235</v>
      </c>
      <c r="BP17" s="685"/>
      <c r="BQ17" s="685"/>
      <c r="BR17" s="685"/>
      <c r="BS17" s="631" t="s">
        <v>145</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400479</v>
      </c>
      <c r="CS17" s="626"/>
      <c r="CT17" s="626"/>
      <c r="CU17" s="626"/>
      <c r="CV17" s="626"/>
      <c r="CW17" s="626"/>
      <c r="CX17" s="626"/>
      <c r="CY17" s="627"/>
      <c r="CZ17" s="685">
        <v>11.6</v>
      </c>
      <c r="DA17" s="685"/>
      <c r="DB17" s="685"/>
      <c r="DC17" s="685"/>
      <c r="DD17" s="631" t="s">
        <v>145</v>
      </c>
      <c r="DE17" s="626"/>
      <c r="DF17" s="626"/>
      <c r="DG17" s="626"/>
      <c r="DH17" s="626"/>
      <c r="DI17" s="626"/>
      <c r="DJ17" s="626"/>
      <c r="DK17" s="626"/>
      <c r="DL17" s="626"/>
      <c r="DM17" s="626"/>
      <c r="DN17" s="626"/>
      <c r="DO17" s="626"/>
      <c r="DP17" s="627"/>
      <c r="DQ17" s="631">
        <v>397979</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1525817</v>
      </c>
      <c r="S18" s="626"/>
      <c r="T18" s="626"/>
      <c r="U18" s="626"/>
      <c r="V18" s="626"/>
      <c r="W18" s="626"/>
      <c r="X18" s="626"/>
      <c r="Y18" s="627"/>
      <c r="Z18" s="685">
        <v>42.6</v>
      </c>
      <c r="AA18" s="685"/>
      <c r="AB18" s="685"/>
      <c r="AC18" s="685"/>
      <c r="AD18" s="686">
        <v>1437002</v>
      </c>
      <c r="AE18" s="686"/>
      <c r="AF18" s="686"/>
      <c r="AG18" s="686"/>
      <c r="AH18" s="686"/>
      <c r="AI18" s="686"/>
      <c r="AJ18" s="686"/>
      <c r="AK18" s="686"/>
      <c r="AL18" s="628">
        <v>72.2</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145</v>
      </c>
      <c r="BH18" s="626"/>
      <c r="BI18" s="626"/>
      <c r="BJ18" s="626"/>
      <c r="BK18" s="626"/>
      <c r="BL18" s="626"/>
      <c r="BM18" s="626"/>
      <c r="BN18" s="627"/>
      <c r="BO18" s="685" t="s">
        <v>145</v>
      </c>
      <c r="BP18" s="685"/>
      <c r="BQ18" s="685"/>
      <c r="BR18" s="685"/>
      <c r="BS18" s="631" t="s">
        <v>145</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235</v>
      </c>
      <c r="CS18" s="626"/>
      <c r="CT18" s="626"/>
      <c r="CU18" s="626"/>
      <c r="CV18" s="626"/>
      <c r="CW18" s="626"/>
      <c r="CX18" s="626"/>
      <c r="CY18" s="627"/>
      <c r="CZ18" s="685" t="s">
        <v>145</v>
      </c>
      <c r="DA18" s="685"/>
      <c r="DB18" s="685"/>
      <c r="DC18" s="685"/>
      <c r="DD18" s="631" t="s">
        <v>145</v>
      </c>
      <c r="DE18" s="626"/>
      <c r="DF18" s="626"/>
      <c r="DG18" s="626"/>
      <c r="DH18" s="626"/>
      <c r="DI18" s="626"/>
      <c r="DJ18" s="626"/>
      <c r="DK18" s="626"/>
      <c r="DL18" s="626"/>
      <c r="DM18" s="626"/>
      <c r="DN18" s="626"/>
      <c r="DO18" s="626"/>
      <c r="DP18" s="627"/>
      <c r="DQ18" s="631" t="s">
        <v>145</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1437002</v>
      </c>
      <c r="S19" s="626"/>
      <c r="T19" s="626"/>
      <c r="U19" s="626"/>
      <c r="V19" s="626"/>
      <c r="W19" s="626"/>
      <c r="X19" s="626"/>
      <c r="Y19" s="627"/>
      <c r="Z19" s="685">
        <v>40.1</v>
      </c>
      <c r="AA19" s="685"/>
      <c r="AB19" s="685"/>
      <c r="AC19" s="685"/>
      <c r="AD19" s="686">
        <v>1437002</v>
      </c>
      <c r="AE19" s="686"/>
      <c r="AF19" s="686"/>
      <c r="AG19" s="686"/>
      <c r="AH19" s="686"/>
      <c r="AI19" s="686"/>
      <c r="AJ19" s="686"/>
      <c r="AK19" s="686"/>
      <c r="AL19" s="628">
        <v>72.2</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t="s">
        <v>145</v>
      </c>
      <c r="BH19" s="626"/>
      <c r="BI19" s="626"/>
      <c r="BJ19" s="626"/>
      <c r="BK19" s="626"/>
      <c r="BL19" s="626"/>
      <c r="BM19" s="626"/>
      <c r="BN19" s="627"/>
      <c r="BO19" s="685" t="s">
        <v>235</v>
      </c>
      <c r="BP19" s="685"/>
      <c r="BQ19" s="685"/>
      <c r="BR19" s="685"/>
      <c r="BS19" s="631" t="s">
        <v>145</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145</v>
      </c>
      <c r="CS19" s="626"/>
      <c r="CT19" s="626"/>
      <c r="CU19" s="626"/>
      <c r="CV19" s="626"/>
      <c r="CW19" s="626"/>
      <c r="CX19" s="626"/>
      <c r="CY19" s="627"/>
      <c r="CZ19" s="685" t="s">
        <v>145</v>
      </c>
      <c r="DA19" s="685"/>
      <c r="DB19" s="685"/>
      <c r="DC19" s="685"/>
      <c r="DD19" s="631" t="s">
        <v>145</v>
      </c>
      <c r="DE19" s="626"/>
      <c r="DF19" s="626"/>
      <c r="DG19" s="626"/>
      <c r="DH19" s="626"/>
      <c r="DI19" s="626"/>
      <c r="DJ19" s="626"/>
      <c r="DK19" s="626"/>
      <c r="DL19" s="626"/>
      <c r="DM19" s="626"/>
      <c r="DN19" s="626"/>
      <c r="DO19" s="626"/>
      <c r="DP19" s="627"/>
      <c r="DQ19" s="631" t="s">
        <v>235</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88815</v>
      </c>
      <c r="S20" s="626"/>
      <c r="T20" s="626"/>
      <c r="U20" s="626"/>
      <c r="V20" s="626"/>
      <c r="W20" s="626"/>
      <c r="X20" s="626"/>
      <c r="Y20" s="627"/>
      <c r="Z20" s="685">
        <v>2.5</v>
      </c>
      <c r="AA20" s="685"/>
      <c r="AB20" s="685"/>
      <c r="AC20" s="685"/>
      <c r="AD20" s="686" t="s">
        <v>145</v>
      </c>
      <c r="AE20" s="686"/>
      <c r="AF20" s="686"/>
      <c r="AG20" s="686"/>
      <c r="AH20" s="686"/>
      <c r="AI20" s="686"/>
      <c r="AJ20" s="686"/>
      <c r="AK20" s="686"/>
      <c r="AL20" s="628" t="s">
        <v>235</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t="s">
        <v>235</v>
      </c>
      <c r="BH20" s="626"/>
      <c r="BI20" s="626"/>
      <c r="BJ20" s="626"/>
      <c r="BK20" s="626"/>
      <c r="BL20" s="626"/>
      <c r="BM20" s="626"/>
      <c r="BN20" s="627"/>
      <c r="BO20" s="685" t="s">
        <v>145</v>
      </c>
      <c r="BP20" s="685"/>
      <c r="BQ20" s="685"/>
      <c r="BR20" s="685"/>
      <c r="BS20" s="631" t="s">
        <v>145</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3438663</v>
      </c>
      <c r="CS20" s="626"/>
      <c r="CT20" s="626"/>
      <c r="CU20" s="626"/>
      <c r="CV20" s="626"/>
      <c r="CW20" s="626"/>
      <c r="CX20" s="626"/>
      <c r="CY20" s="627"/>
      <c r="CZ20" s="685">
        <v>100</v>
      </c>
      <c r="DA20" s="685"/>
      <c r="DB20" s="685"/>
      <c r="DC20" s="685"/>
      <c r="DD20" s="631">
        <v>487553</v>
      </c>
      <c r="DE20" s="626"/>
      <c r="DF20" s="626"/>
      <c r="DG20" s="626"/>
      <c r="DH20" s="626"/>
      <c r="DI20" s="626"/>
      <c r="DJ20" s="626"/>
      <c r="DK20" s="626"/>
      <c r="DL20" s="626"/>
      <c r="DM20" s="626"/>
      <c r="DN20" s="626"/>
      <c r="DO20" s="626"/>
      <c r="DP20" s="627"/>
      <c r="DQ20" s="631">
        <v>2261851</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145</v>
      </c>
      <c r="S21" s="626"/>
      <c r="T21" s="626"/>
      <c r="U21" s="626"/>
      <c r="V21" s="626"/>
      <c r="W21" s="626"/>
      <c r="X21" s="626"/>
      <c r="Y21" s="627"/>
      <c r="Z21" s="685" t="s">
        <v>145</v>
      </c>
      <c r="AA21" s="685"/>
      <c r="AB21" s="685"/>
      <c r="AC21" s="685"/>
      <c r="AD21" s="686" t="s">
        <v>145</v>
      </c>
      <c r="AE21" s="686"/>
      <c r="AF21" s="686"/>
      <c r="AG21" s="686"/>
      <c r="AH21" s="686"/>
      <c r="AI21" s="686"/>
      <c r="AJ21" s="686"/>
      <c r="AK21" s="686"/>
      <c r="AL21" s="628" t="s">
        <v>145</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235</v>
      </c>
      <c r="BH21" s="626"/>
      <c r="BI21" s="626"/>
      <c r="BJ21" s="626"/>
      <c r="BK21" s="626"/>
      <c r="BL21" s="626"/>
      <c r="BM21" s="626"/>
      <c r="BN21" s="627"/>
      <c r="BO21" s="685" t="s">
        <v>235</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2077309</v>
      </c>
      <c r="S22" s="626"/>
      <c r="T22" s="626"/>
      <c r="U22" s="626"/>
      <c r="V22" s="626"/>
      <c r="W22" s="626"/>
      <c r="X22" s="626"/>
      <c r="Y22" s="627"/>
      <c r="Z22" s="685">
        <v>58</v>
      </c>
      <c r="AA22" s="685"/>
      <c r="AB22" s="685"/>
      <c r="AC22" s="685"/>
      <c r="AD22" s="686">
        <v>1988494</v>
      </c>
      <c r="AE22" s="686"/>
      <c r="AF22" s="686"/>
      <c r="AG22" s="686"/>
      <c r="AH22" s="686"/>
      <c r="AI22" s="686"/>
      <c r="AJ22" s="686"/>
      <c r="AK22" s="686"/>
      <c r="AL22" s="628">
        <v>99.8</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145</v>
      </c>
      <c r="BH22" s="626"/>
      <c r="BI22" s="626"/>
      <c r="BJ22" s="626"/>
      <c r="BK22" s="626"/>
      <c r="BL22" s="626"/>
      <c r="BM22" s="626"/>
      <c r="BN22" s="627"/>
      <c r="BO22" s="685" t="s">
        <v>235</v>
      </c>
      <c r="BP22" s="685"/>
      <c r="BQ22" s="685"/>
      <c r="BR22" s="685"/>
      <c r="BS22" s="631" t="s">
        <v>145</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t="s">
        <v>235</v>
      </c>
      <c r="S23" s="626"/>
      <c r="T23" s="626"/>
      <c r="U23" s="626"/>
      <c r="V23" s="626"/>
      <c r="W23" s="626"/>
      <c r="X23" s="626"/>
      <c r="Y23" s="627"/>
      <c r="Z23" s="685" t="s">
        <v>235</v>
      </c>
      <c r="AA23" s="685"/>
      <c r="AB23" s="685"/>
      <c r="AC23" s="685"/>
      <c r="AD23" s="686" t="s">
        <v>145</v>
      </c>
      <c r="AE23" s="686"/>
      <c r="AF23" s="686"/>
      <c r="AG23" s="686"/>
      <c r="AH23" s="686"/>
      <c r="AI23" s="686"/>
      <c r="AJ23" s="686"/>
      <c r="AK23" s="686"/>
      <c r="AL23" s="628" t="s">
        <v>235</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145</v>
      </c>
      <c r="BH23" s="626"/>
      <c r="BI23" s="626"/>
      <c r="BJ23" s="626"/>
      <c r="BK23" s="626"/>
      <c r="BL23" s="626"/>
      <c r="BM23" s="626"/>
      <c r="BN23" s="627"/>
      <c r="BO23" s="685" t="s">
        <v>145</v>
      </c>
      <c r="BP23" s="685"/>
      <c r="BQ23" s="685"/>
      <c r="BR23" s="685"/>
      <c r="BS23" s="631" t="s">
        <v>145</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45300</v>
      </c>
      <c r="S24" s="626"/>
      <c r="T24" s="626"/>
      <c r="U24" s="626"/>
      <c r="V24" s="626"/>
      <c r="W24" s="626"/>
      <c r="X24" s="626"/>
      <c r="Y24" s="627"/>
      <c r="Z24" s="685">
        <v>1.3</v>
      </c>
      <c r="AA24" s="685"/>
      <c r="AB24" s="685"/>
      <c r="AC24" s="685"/>
      <c r="AD24" s="686" t="s">
        <v>235</v>
      </c>
      <c r="AE24" s="686"/>
      <c r="AF24" s="686"/>
      <c r="AG24" s="686"/>
      <c r="AH24" s="686"/>
      <c r="AI24" s="686"/>
      <c r="AJ24" s="686"/>
      <c r="AK24" s="686"/>
      <c r="AL24" s="628" t="s">
        <v>145</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145</v>
      </c>
      <c r="BH24" s="626"/>
      <c r="BI24" s="626"/>
      <c r="BJ24" s="626"/>
      <c r="BK24" s="626"/>
      <c r="BL24" s="626"/>
      <c r="BM24" s="626"/>
      <c r="BN24" s="627"/>
      <c r="BO24" s="685" t="s">
        <v>145</v>
      </c>
      <c r="BP24" s="685"/>
      <c r="BQ24" s="685"/>
      <c r="BR24" s="685"/>
      <c r="BS24" s="631" t="s">
        <v>145</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1348796</v>
      </c>
      <c r="CS24" s="689"/>
      <c r="CT24" s="689"/>
      <c r="CU24" s="689"/>
      <c r="CV24" s="689"/>
      <c r="CW24" s="689"/>
      <c r="CX24" s="689"/>
      <c r="CY24" s="735"/>
      <c r="CZ24" s="736">
        <v>39.200000000000003</v>
      </c>
      <c r="DA24" s="705"/>
      <c r="DB24" s="705"/>
      <c r="DC24" s="739"/>
      <c r="DD24" s="734">
        <v>1104326</v>
      </c>
      <c r="DE24" s="689"/>
      <c r="DF24" s="689"/>
      <c r="DG24" s="689"/>
      <c r="DH24" s="689"/>
      <c r="DI24" s="689"/>
      <c r="DJ24" s="689"/>
      <c r="DK24" s="735"/>
      <c r="DL24" s="734">
        <v>1103411</v>
      </c>
      <c r="DM24" s="689"/>
      <c r="DN24" s="689"/>
      <c r="DO24" s="689"/>
      <c r="DP24" s="689"/>
      <c r="DQ24" s="689"/>
      <c r="DR24" s="689"/>
      <c r="DS24" s="689"/>
      <c r="DT24" s="689"/>
      <c r="DU24" s="689"/>
      <c r="DV24" s="735"/>
      <c r="DW24" s="736">
        <v>53.2</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26190</v>
      </c>
      <c r="S25" s="626"/>
      <c r="T25" s="626"/>
      <c r="U25" s="626"/>
      <c r="V25" s="626"/>
      <c r="W25" s="626"/>
      <c r="X25" s="626"/>
      <c r="Y25" s="627"/>
      <c r="Z25" s="685">
        <v>0.7</v>
      </c>
      <c r="AA25" s="685"/>
      <c r="AB25" s="685"/>
      <c r="AC25" s="685"/>
      <c r="AD25" s="686">
        <v>1673</v>
      </c>
      <c r="AE25" s="686"/>
      <c r="AF25" s="686"/>
      <c r="AG25" s="686"/>
      <c r="AH25" s="686"/>
      <c r="AI25" s="686"/>
      <c r="AJ25" s="686"/>
      <c r="AK25" s="686"/>
      <c r="AL25" s="628">
        <v>0.1</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145</v>
      </c>
      <c r="BH25" s="626"/>
      <c r="BI25" s="626"/>
      <c r="BJ25" s="626"/>
      <c r="BK25" s="626"/>
      <c r="BL25" s="626"/>
      <c r="BM25" s="626"/>
      <c r="BN25" s="627"/>
      <c r="BO25" s="685" t="s">
        <v>235</v>
      </c>
      <c r="BP25" s="685"/>
      <c r="BQ25" s="685"/>
      <c r="BR25" s="685"/>
      <c r="BS25" s="631" t="s">
        <v>235</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524275</v>
      </c>
      <c r="CS25" s="624"/>
      <c r="CT25" s="624"/>
      <c r="CU25" s="624"/>
      <c r="CV25" s="624"/>
      <c r="CW25" s="624"/>
      <c r="CX25" s="624"/>
      <c r="CY25" s="625"/>
      <c r="CZ25" s="628">
        <v>15.2</v>
      </c>
      <c r="DA25" s="657"/>
      <c r="DB25" s="657"/>
      <c r="DC25" s="658"/>
      <c r="DD25" s="631">
        <v>511570</v>
      </c>
      <c r="DE25" s="624"/>
      <c r="DF25" s="624"/>
      <c r="DG25" s="624"/>
      <c r="DH25" s="624"/>
      <c r="DI25" s="624"/>
      <c r="DJ25" s="624"/>
      <c r="DK25" s="625"/>
      <c r="DL25" s="631">
        <v>510904</v>
      </c>
      <c r="DM25" s="624"/>
      <c r="DN25" s="624"/>
      <c r="DO25" s="624"/>
      <c r="DP25" s="624"/>
      <c r="DQ25" s="624"/>
      <c r="DR25" s="624"/>
      <c r="DS25" s="624"/>
      <c r="DT25" s="624"/>
      <c r="DU25" s="624"/>
      <c r="DV25" s="625"/>
      <c r="DW25" s="628">
        <v>24.6</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8848</v>
      </c>
      <c r="S26" s="626"/>
      <c r="T26" s="626"/>
      <c r="U26" s="626"/>
      <c r="V26" s="626"/>
      <c r="W26" s="626"/>
      <c r="X26" s="626"/>
      <c r="Y26" s="627"/>
      <c r="Z26" s="685">
        <v>0.2</v>
      </c>
      <c r="AA26" s="685"/>
      <c r="AB26" s="685"/>
      <c r="AC26" s="685"/>
      <c r="AD26" s="686">
        <v>1124</v>
      </c>
      <c r="AE26" s="686"/>
      <c r="AF26" s="686"/>
      <c r="AG26" s="686"/>
      <c r="AH26" s="686"/>
      <c r="AI26" s="686"/>
      <c r="AJ26" s="686"/>
      <c r="AK26" s="686"/>
      <c r="AL26" s="628">
        <v>0.1</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235</v>
      </c>
      <c r="BP26" s="685"/>
      <c r="BQ26" s="685"/>
      <c r="BR26" s="685"/>
      <c r="BS26" s="631" t="s">
        <v>145</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319358</v>
      </c>
      <c r="CS26" s="626"/>
      <c r="CT26" s="626"/>
      <c r="CU26" s="626"/>
      <c r="CV26" s="626"/>
      <c r="CW26" s="626"/>
      <c r="CX26" s="626"/>
      <c r="CY26" s="627"/>
      <c r="CZ26" s="628">
        <v>9.3000000000000007</v>
      </c>
      <c r="DA26" s="657"/>
      <c r="DB26" s="657"/>
      <c r="DC26" s="658"/>
      <c r="DD26" s="631">
        <v>308176</v>
      </c>
      <c r="DE26" s="626"/>
      <c r="DF26" s="626"/>
      <c r="DG26" s="626"/>
      <c r="DH26" s="626"/>
      <c r="DI26" s="626"/>
      <c r="DJ26" s="626"/>
      <c r="DK26" s="627"/>
      <c r="DL26" s="631" t="s">
        <v>145</v>
      </c>
      <c r="DM26" s="626"/>
      <c r="DN26" s="626"/>
      <c r="DO26" s="626"/>
      <c r="DP26" s="626"/>
      <c r="DQ26" s="626"/>
      <c r="DR26" s="626"/>
      <c r="DS26" s="626"/>
      <c r="DT26" s="626"/>
      <c r="DU26" s="626"/>
      <c r="DV26" s="627"/>
      <c r="DW26" s="628" t="s">
        <v>235</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331994</v>
      </c>
      <c r="S27" s="626"/>
      <c r="T27" s="626"/>
      <c r="U27" s="626"/>
      <c r="V27" s="626"/>
      <c r="W27" s="626"/>
      <c r="X27" s="626"/>
      <c r="Y27" s="627"/>
      <c r="Z27" s="685">
        <v>9.3000000000000007</v>
      </c>
      <c r="AA27" s="685"/>
      <c r="AB27" s="685"/>
      <c r="AC27" s="685"/>
      <c r="AD27" s="686" t="s">
        <v>145</v>
      </c>
      <c r="AE27" s="686"/>
      <c r="AF27" s="686"/>
      <c r="AG27" s="686"/>
      <c r="AH27" s="686"/>
      <c r="AI27" s="686"/>
      <c r="AJ27" s="686"/>
      <c r="AK27" s="686"/>
      <c r="AL27" s="628" t="s">
        <v>145</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417196</v>
      </c>
      <c r="BH27" s="626"/>
      <c r="BI27" s="626"/>
      <c r="BJ27" s="626"/>
      <c r="BK27" s="626"/>
      <c r="BL27" s="626"/>
      <c r="BM27" s="626"/>
      <c r="BN27" s="627"/>
      <c r="BO27" s="685">
        <v>100</v>
      </c>
      <c r="BP27" s="685"/>
      <c r="BQ27" s="685"/>
      <c r="BR27" s="685"/>
      <c r="BS27" s="631">
        <v>3600</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424042</v>
      </c>
      <c r="CS27" s="624"/>
      <c r="CT27" s="624"/>
      <c r="CU27" s="624"/>
      <c r="CV27" s="624"/>
      <c r="CW27" s="624"/>
      <c r="CX27" s="624"/>
      <c r="CY27" s="625"/>
      <c r="CZ27" s="628">
        <v>12.3</v>
      </c>
      <c r="DA27" s="657"/>
      <c r="DB27" s="657"/>
      <c r="DC27" s="658"/>
      <c r="DD27" s="631">
        <v>194777</v>
      </c>
      <c r="DE27" s="624"/>
      <c r="DF27" s="624"/>
      <c r="DG27" s="624"/>
      <c r="DH27" s="624"/>
      <c r="DI27" s="624"/>
      <c r="DJ27" s="624"/>
      <c r="DK27" s="625"/>
      <c r="DL27" s="631">
        <v>194528</v>
      </c>
      <c r="DM27" s="624"/>
      <c r="DN27" s="624"/>
      <c r="DO27" s="624"/>
      <c r="DP27" s="624"/>
      <c r="DQ27" s="624"/>
      <c r="DR27" s="624"/>
      <c r="DS27" s="624"/>
      <c r="DT27" s="624"/>
      <c r="DU27" s="624"/>
      <c r="DV27" s="625"/>
      <c r="DW27" s="628">
        <v>9.4</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145</v>
      </c>
      <c r="S28" s="626"/>
      <c r="T28" s="626"/>
      <c r="U28" s="626"/>
      <c r="V28" s="626"/>
      <c r="W28" s="626"/>
      <c r="X28" s="626"/>
      <c r="Y28" s="627"/>
      <c r="Z28" s="685" t="s">
        <v>145</v>
      </c>
      <c r="AA28" s="685"/>
      <c r="AB28" s="685"/>
      <c r="AC28" s="685"/>
      <c r="AD28" s="686" t="s">
        <v>235</v>
      </c>
      <c r="AE28" s="686"/>
      <c r="AF28" s="686"/>
      <c r="AG28" s="686"/>
      <c r="AH28" s="686"/>
      <c r="AI28" s="686"/>
      <c r="AJ28" s="686"/>
      <c r="AK28" s="686"/>
      <c r="AL28" s="628" t="s">
        <v>145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400479</v>
      </c>
      <c r="CS28" s="626"/>
      <c r="CT28" s="626"/>
      <c r="CU28" s="626"/>
      <c r="CV28" s="626"/>
      <c r="CW28" s="626"/>
      <c r="CX28" s="626"/>
      <c r="CY28" s="627"/>
      <c r="CZ28" s="628">
        <v>11.6</v>
      </c>
      <c r="DA28" s="657"/>
      <c r="DB28" s="657"/>
      <c r="DC28" s="658"/>
      <c r="DD28" s="631">
        <v>397979</v>
      </c>
      <c r="DE28" s="626"/>
      <c r="DF28" s="626"/>
      <c r="DG28" s="626"/>
      <c r="DH28" s="626"/>
      <c r="DI28" s="626"/>
      <c r="DJ28" s="626"/>
      <c r="DK28" s="627"/>
      <c r="DL28" s="631">
        <v>397979</v>
      </c>
      <c r="DM28" s="626"/>
      <c r="DN28" s="626"/>
      <c r="DO28" s="626"/>
      <c r="DP28" s="626"/>
      <c r="DQ28" s="626"/>
      <c r="DR28" s="626"/>
      <c r="DS28" s="626"/>
      <c r="DT28" s="626"/>
      <c r="DU28" s="626"/>
      <c r="DV28" s="627"/>
      <c r="DW28" s="628">
        <v>19.2</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455439</v>
      </c>
      <c r="S29" s="626"/>
      <c r="T29" s="626"/>
      <c r="U29" s="626"/>
      <c r="V29" s="626"/>
      <c r="W29" s="626"/>
      <c r="X29" s="626"/>
      <c r="Y29" s="627"/>
      <c r="Z29" s="685">
        <v>12.7</v>
      </c>
      <c r="AA29" s="685"/>
      <c r="AB29" s="685"/>
      <c r="AC29" s="685"/>
      <c r="AD29" s="686" t="s">
        <v>235</v>
      </c>
      <c r="AE29" s="686"/>
      <c r="AF29" s="686"/>
      <c r="AG29" s="686"/>
      <c r="AH29" s="686"/>
      <c r="AI29" s="686"/>
      <c r="AJ29" s="686"/>
      <c r="AK29" s="686"/>
      <c r="AL29" s="628" t="s">
        <v>235</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3">
        <v>400447</v>
      </c>
      <c r="CS29" s="624"/>
      <c r="CT29" s="624"/>
      <c r="CU29" s="624"/>
      <c r="CV29" s="624"/>
      <c r="CW29" s="624"/>
      <c r="CX29" s="624"/>
      <c r="CY29" s="625"/>
      <c r="CZ29" s="628">
        <v>11.6</v>
      </c>
      <c r="DA29" s="657"/>
      <c r="DB29" s="657"/>
      <c r="DC29" s="658"/>
      <c r="DD29" s="631">
        <v>397947</v>
      </c>
      <c r="DE29" s="624"/>
      <c r="DF29" s="624"/>
      <c r="DG29" s="624"/>
      <c r="DH29" s="624"/>
      <c r="DI29" s="624"/>
      <c r="DJ29" s="624"/>
      <c r="DK29" s="625"/>
      <c r="DL29" s="631">
        <v>397947</v>
      </c>
      <c r="DM29" s="624"/>
      <c r="DN29" s="624"/>
      <c r="DO29" s="624"/>
      <c r="DP29" s="624"/>
      <c r="DQ29" s="624"/>
      <c r="DR29" s="624"/>
      <c r="DS29" s="624"/>
      <c r="DT29" s="624"/>
      <c r="DU29" s="624"/>
      <c r="DV29" s="625"/>
      <c r="DW29" s="628">
        <v>19.2</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11387</v>
      </c>
      <c r="S30" s="626"/>
      <c r="T30" s="626"/>
      <c r="U30" s="626"/>
      <c r="V30" s="626"/>
      <c r="W30" s="626"/>
      <c r="X30" s="626"/>
      <c r="Y30" s="627"/>
      <c r="Z30" s="685">
        <v>0.3</v>
      </c>
      <c r="AA30" s="685"/>
      <c r="AB30" s="685"/>
      <c r="AC30" s="685"/>
      <c r="AD30" s="686">
        <v>10</v>
      </c>
      <c r="AE30" s="686"/>
      <c r="AF30" s="686"/>
      <c r="AG30" s="686"/>
      <c r="AH30" s="686"/>
      <c r="AI30" s="686"/>
      <c r="AJ30" s="686"/>
      <c r="AK30" s="686"/>
      <c r="AL30" s="628">
        <v>0</v>
      </c>
      <c r="AM30" s="629"/>
      <c r="AN30" s="629"/>
      <c r="AO30" s="687"/>
      <c r="AP30" s="713" t="s">
        <v>304</v>
      </c>
      <c r="AQ30" s="714"/>
      <c r="AR30" s="714"/>
      <c r="AS30" s="714"/>
      <c r="AT30" s="719" t="s">
        <v>305</v>
      </c>
      <c r="AU30" s="230"/>
      <c r="AV30" s="230"/>
      <c r="AW30" s="230"/>
      <c r="AX30" s="722" t="s">
        <v>185</v>
      </c>
      <c r="AY30" s="723"/>
      <c r="AZ30" s="723"/>
      <c r="BA30" s="723"/>
      <c r="BB30" s="723"/>
      <c r="BC30" s="723"/>
      <c r="BD30" s="723"/>
      <c r="BE30" s="723"/>
      <c r="BF30" s="724"/>
      <c r="BG30" s="703">
        <v>99.4</v>
      </c>
      <c r="BH30" s="704"/>
      <c r="BI30" s="704"/>
      <c r="BJ30" s="704"/>
      <c r="BK30" s="704"/>
      <c r="BL30" s="704"/>
      <c r="BM30" s="705">
        <v>98.6</v>
      </c>
      <c r="BN30" s="704"/>
      <c r="BO30" s="704"/>
      <c r="BP30" s="704"/>
      <c r="BQ30" s="706"/>
      <c r="BR30" s="703">
        <v>99.5</v>
      </c>
      <c r="BS30" s="704"/>
      <c r="BT30" s="704"/>
      <c r="BU30" s="704"/>
      <c r="BV30" s="704"/>
      <c r="BW30" s="704"/>
      <c r="BX30" s="705">
        <v>98.5</v>
      </c>
      <c r="BY30" s="704"/>
      <c r="BZ30" s="704"/>
      <c r="CA30" s="704"/>
      <c r="CB30" s="706"/>
      <c r="CD30" s="709"/>
      <c r="CE30" s="710"/>
      <c r="CF30" s="667" t="s">
        <v>306</v>
      </c>
      <c r="CG30" s="664"/>
      <c r="CH30" s="664"/>
      <c r="CI30" s="664"/>
      <c r="CJ30" s="664"/>
      <c r="CK30" s="664"/>
      <c r="CL30" s="664"/>
      <c r="CM30" s="664"/>
      <c r="CN30" s="664"/>
      <c r="CO30" s="664"/>
      <c r="CP30" s="664"/>
      <c r="CQ30" s="665"/>
      <c r="CR30" s="623">
        <v>381109</v>
      </c>
      <c r="CS30" s="626"/>
      <c r="CT30" s="626"/>
      <c r="CU30" s="626"/>
      <c r="CV30" s="626"/>
      <c r="CW30" s="626"/>
      <c r="CX30" s="626"/>
      <c r="CY30" s="627"/>
      <c r="CZ30" s="628">
        <v>11.1</v>
      </c>
      <c r="DA30" s="657"/>
      <c r="DB30" s="657"/>
      <c r="DC30" s="658"/>
      <c r="DD30" s="631">
        <v>378609</v>
      </c>
      <c r="DE30" s="626"/>
      <c r="DF30" s="626"/>
      <c r="DG30" s="626"/>
      <c r="DH30" s="626"/>
      <c r="DI30" s="626"/>
      <c r="DJ30" s="626"/>
      <c r="DK30" s="627"/>
      <c r="DL30" s="631">
        <v>378609</v>
      </c>
      <c r="DM30" s="626"/>
      <c r="DN30" s="626"/>
      <c r="DO30" s="626"/>
      <c r="DP30" s="626"/>
      <c r="DQ30" s="626"/>
      <c r="DR30" s="626"/>
      <c r="DS30" s="626"/>
      <c r="DT30" s="626"/>
      <c r="DU30" s="626"/>
      <c r="DV30" s="627"/>
      <c r="DW30" s="628">
        <v>18.2</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28848</v>
      </c>
      <c r="S31" s="626"/>
      <c r="T31" s="626"/>
      <c r="U31" s="626"/>
      <c r="V31" s="626"/>
      <c r="W31" s="626"/>
      <c r="X31" s="626"/>
      <c r="Y31" s="627"/>
      <c r="Z31" s="685">
        <v>0.8</v>
      </c>
      <c r="AA31" s="685"/>
      <c r="AB31" s="685"/>
      <c r="AC31" s="685"/>
      <c r="AD31" s="686" t="s">
        <v>145</v>
      </c>
      <c r="AE31" s="686"/>
      <c r="AF31" s="686"/>
      <c r="AG31" s="686"/>
      <c r="AH31" s="686"/>
      <c r="AI31" s="686"/>
      <c r="AJ31" s="686"/>
      <c r="AK31" s="686"/>
      <c r="AL31" s="628" t="s">
        <v>235</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99.4</v>
      </c>
      <c r="BH31" s="624"/>
      <c r="BI31" s="624"/>
      <c r="BJ31" s="624"/>
      <c r="BK31" s="624"/>
      <c r="BL31" s="624"/>
      <c r="BM31" s="629">
        <v>99</v>
      </c>
      <c r="BN31" s="702"/>
      <c r="BO31" s="702"/>
      <c r="BP31" s="702"/>
      <c r="BQ31" s="663"/>
      <c r="BR31" s="701">
        <v>99.7</v>
      </c>
      <c r="BS31" s="624"/>
      <c r="BT31" s="624"/>
      <c r="BU31" s="624"/>
      <c r="BV31" s="624"/>
      <c r="BW31" s="624"/>
      <c r="BX31" s="629">
        <v>98.9</v>
      </c>
      <c r="BY31" s="702"/>
      <c r="BZ31" s="702"/>
      <c r="CA31" s="702"/>
      <c r="CB31" s="663"/>
      <c r="CD31" s="709"/>
      <c r="CE31" s="710"/>
      <c r="CF31" s="667" t="s">
        <v>310</v>
      </c>
      <c r="CG31" s="664"/>
      <c r="CH31" s="664"/>
      <c r="CI31" s="664"/>
      <c r="CJ31" s="664"/>
      <c r="CK31" s="664"/>
      <c r="CL31" s="664"/>
      <c r="CM31" s="664"/>
      <c r="CN31" s="664"/>
      <c r="CO31" s="664"/>
      <c r="CP31" s="664"/>
      <c r="CQ31" s="665"/>
      <c r="CR31" s="623">
        <v>19338</v>
      </c>
      <c r="CS31" s="624"/>
      <c r="CT31" s="624"/>
      <c r="CU31" s="624"/>
      <c r="CV31" s="624"/>
      <c r="CW31" s="624"/>
      <c r="CX31" s="624"/>
      <c r="CY31" s="625"/>
      <c r="CZ31" s="628">
        <v>0.6</v>
      </c>
      <c r="DA31" s="657"/>
      <c r="DB31" s="657"/>
      <c r="DC31" s="658"/>
      <c r="DD31" s="631">
        <v>19338</v>
      </c>
      <c r="DE31" s="624"/>
      <c r="DF31" s="624"/>
      <c r="DG31" s="624"/>
      <c r="DH31" s="624"/>
      <c r="DI31" s="624"/>
      <c r="DJ31" s="624"/>
      <c r="DK31" s="625"/>
      <c r="DL31" s="631">
        <v>19338</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37101</v>
      </c>
      <c r="S32" s="626"/>
      <c r="T32" s="626"/>
      <c r="U32" s="626"/>
      <c r="V32" s="626"/>
      <c r="W32" s="626"/>
      <c r="X32" s="626"/>
      <c r="Y32" s="627"/>
      <c r="Z32" s="685">
        <v>1</v>
      </c>
      <c r="AA32" s="685"/>
      <c r="AB32" s="685"/>
      <c r="AC32" s="685"/>
      <c r="AD32" s="686" t="s">
        <v>235</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99.3</v>
      </c>
      <c r="BH32" s="639"/>
      <c r="BI32" s="639"/>
      <c r="BJ32" s="639"/>
      <c r="BK32" s="639"/>
      <c r="BL32" s="639"/>
      <c r="BM32" s="683">
        <v>98.1</v>
      </c>
      <c r="BN32" s="639"/>
      <c r="BO32" s="639"/>
      <c r="BP32" s="639"/>
      <c r="BQ32" s="676"/>
      <c r="BR32" s="700">
        <v>99.4</v>
      </c>
      <c r="BS32" s="639"/>
      <c r="BT32" s="639"/>
      <c r="BU32" s="639"/>
      <c r="BV32" s="639"/>
      <c r="BW32" s="639"/>
      <c r="BX32" s="683">
        <v>98</v>
      </c>
      <c r="BY32" s="639"/>
      <c r="BZ32" s="639"/>
      <c r="CA32" s="639"/>
      <c r="CB32" s="676"/>
      <c r="CD32" s="711"/>
      <c r="CE32" s="712"/>
      <c r="CF32" s="667" t="s">
        <v>313</v>
      </c>
      <c r="CG32" s="664"/>
      <c r="CH32" s="664"/>
      <c r="CI32" s="664"/>
      <c r="CJ32" s="664"/>
      <c r="CK32" s="664"/>
      <c r="CL32" s="664"/>
      <c r="CM32" s="664"/>
      <c r="CN32" s="664"/>
      <c r="CO32" s="664"/>
      <c r="CP32" s="664"/>
      <c r="CQ32" s="665"/>
      <c r="CR32" s="623">
        <v>32</v>
      </c>
      <c r="CS32" s="626"/>
      <c r="CT32" s="626"/>
      <c r="CU32" s="626"/>
      <c r="CV32" s="626"/>
      <c r="CW32" s="626"/>
      <c r="CX32" s="626"/>
      <c r="CY32" s="627"/>
      <c r="CZ32" s="628">
        <v>0</v>
      </c>
      <c r="DA32" s="657"/>
      <c r="DB32" s="657"/>
      <c r="DC32" s="658"/>
      <c r="DD32" s="631">
        <v>32</v>
      </c>
      <c r="DE32" s="626"/>
      <c r="DF32" s="626"/>
      <c r="DG32" s="626"/>
      <c r="DH32" s="626"/>
      <c r="DI32" s="626"/>
      <c r="DJ32" s="626"/>
      <c r="DK32" s="627"/>
      <c r="DL32" s="631">
        <v>32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200500</v>
      </c>
      <c r="S33" s="626"/>
      <c r="T33" s="626"/>
      <c r="U33" s="626"/>
      <c r="V33" s="626"/>
      <c r="W33" s="626"/>
      <c r="X33" s="626"/>
      <c r="Y33" s="627"/>
      <c r="Z33" s="685">
        <v>5.6</v>
      </c>
      <c r="AA33" s="685"/>
      <c r="AB33" s="685"/>
      <c r="AC33" s="685"/>
      <c r="AD33" s="686" t="s">
        <v>145</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1602314</v>
      </c>
      <c r="CS33" s="624"/>
      <c r="CT33" s="624"/>
      <c r="CU33" s="624"/>
      <c r="CV33" s="624"/>
      <c r="CW33" s="624"/>
      <c r="CX33" s="624"/>
      <c r="CY33" s="625"/>
      <c r="CZ33" s="628">
        <v>46.6</v>
      </c>
      <c r="DA33" s="657"/>
      <c r="DB33" s="657"/>
      <c r="DC33" s="658"/>
      <c r="DD33" s="631">
        <v>1031691</v>
      </c>
      <c r="DE33" s="624"/>
      <c r="DF33" s="624"/>
      <c r="DG33" s="624"/>
      <c r="DH33" s="624"/>
      <c r="DI33" s="624"/>
      <c r="DJ33" s="624"/>
      <c r="DK33" s="625"/>
      <c r="DL33" s="631">
        <v>683319</v>
      </c>
      <c r="DM33" s="624"/>
      <c r="DN33" s="624"/>
      <c r="DO33" s="624"/>
      <c r="DP33" s="624"/>
      <c r="DQ33" s="624"/>
      <c r="DR33" s="624"/>
      <c r="DS33" s="624"/>
      <c r="DT33" s="624"/>
      <c r="DU33" s="624"/>
      <c r="DV33" s="625"/>
      <c r="DW33" s="628">
        <v>32.9</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64726</v>
      </c>
      <c r="S34" s="626"/>
      <c r="T34" s="626"/>
      <c r="U34" s="626"/>
      <c r="V34" s="626"/>
      <c r="W34" s="626"/>
      <c r="X34" s="626"/>
      <c r="Y34" s="627"/>
      <c r="Z34" s="685">
        <v>1.8</v>
      </c>
      <c r="AA34" s="685"/>
      <c r="AB34" s="685"/>
      <c r="AC34" s="685"/>
      <c r="AD34" s="686">
        <v>187</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592846</v>
      </c>
      <c r="CS34" s="626"/>
      <c r="CT34" s="626"/>
      <c r="CU34" s="626"/>
      <c r="CV34" s="626"/>
      <c r="CW34" s="626"/>
      <c r="CX34" s="626"/>
      <c r="CY34" s="627"/>
      <c r="CZ34" s="628">
        <v>17.2</v>
      </c>
      <c r="DA34" s="657"/>
      <c r="DB34" s="657"/>
      <c r="DC34" s="658"/>
      <c r="DD34" s="631">
        <v>288913</v>
      </c>
      <c r="DE34" s="626"/>
      <c r="DF34" s="626"/>
      <c r="DG34" s="626"/>
      <c r="DH34" s="626"/>
      <c r="DI34" s="626"/>
      <c r="DJ34" s="626"/>
      <c r="DK34" s="627"/>
      <c r="DL34" s="631">
        <v>153464</v>
      </c>
      <c r="DM34" s="626"/>
      <c r="DN34" s="626"/>
      <c r="DO34" s="626"/>
      <c r="DP34" s="626"/>
      <c r="DQ34" s="626"/>
      <c r="DR34" s="626"/>
      <c r="DS34" s="626"/>
      <c r="DT34" s="626"/>
      <c r="DU34" s="626"/>
      <c r="DV34" s="627"/>
      <c r="DW34" s="628">
        <v>7.4</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292380</v>
      </c>
      <c r="S35" s="626"/>
      <c r="T35" s="626"/>
      <c r="U35" s="626"/>
      <c r="V35" s="626"/>
      <c r="W35" s="626"/>
      <c r="X35" s="626"/>
      <c r="Y35" s="627"/>
      <c r="Z35" s="685">
        <v>8.1999999999999993</v>
      </c>
      <c r="AA35" s="685"/>
      <c r="AB35" s="685"/>
      <c r="AC35" s="685"/>
      <c r="AD35" s="686" t="s">
        <v>235</v>
      </c>
      <c r="AE35" s="686"/>
      <c r="AF35" s="686"/>
      <c r="AG35" s="686"/>
      <c r="AH35" s="686"/>
      <c r="AI35" s="686"/>
      <c r="AJ35" s="686"/>
      <c r="AK35" s="686"/>
      <c r="AL35" s="628" t="s">
        <v>145</v>
      </c>
      <c r="AM35" s="629"/>
      <c r="AN35" s="629"/>
      <c r="AO35" s="687"/>
      <c r="AP35" s="234"/>
      <c r="AQ35" s="691" t="s">
        <v>321</v>
      </c>
      <c r="AR35" s="692"/>
      <c r="AS35" s="692"/>
      <c r="AT35" s="692"/>
      <c r="AU35" s="692"/>
      <c r="AV35" s="692"/>
      <c r="AW35" s="692"/>
      <c r="AX35" s="692"/>
      <c r="AY35" s="693"/>
      <c r="AZ35" s="688">
        <v>424370</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34064</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90644</v>
      </c>
      <c r="CS35" s="624"/>
      <c r="CT35" s="624"/>
      <c r="CU35" s="624"/>
      <c r="CV35" s="624"/>
      <c r="CW35" s="624"/>
      <c r="CX35" s="624"/>
      <c r="CY35" s="625"/>
      <c r="CZ35" s="628">
        <v>2.6</v>
      </c>
      <c r="DA35" s="657"/>
      <c r="DB35" s="657"/>
      <c r="DC35" s="658"/>
      <c r="DD35" s="631">
        <v>74588</v>
      </c>
      <c r="DE35" s="624"/>
      <c r="DF35" s="624"/>
      <c r="DG35" s="624"/>
      <c r="DH35" s="624"/>
      <c r="DI35" s="624"/>
      <c r="DJ35" s="624"/>
      <c r="DK35" s="625"/>
      <c r="DL35" s="631">
        <v>62432</v>
      </c>
      <c r="DM35" s="624"/>
      <c r="DN35" s="624"/>
      <c r="DO35" s="624"/>
      <c r="DP35" s="624"/>
      <c r="DQ35" s="624"/>
      <c r="DR35" s="624"/>
      <c r="DS35" s="624"/>
      <c r="DT35" s="624"/>
      <c r="DU35" s="624"/>
      <c r="DV35" s="625"/>
      <c r="DW35" s="628">
        <v>3</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145</v>
      </c>
      <c r="S36" s="626"/>
      <c r="T36" s="626"/>
      <c r="U36" s="626"/>
      <c r="V36" s="626"/>
      <c r="W36" s="626"/>
      <c r="X36" s="626"/>
      <c r="Y36" s="627"/>
      <c r="Z36" s="685" t="s">
        <v>235</v>
      </c>
      <c r="AA36" s="685"/>
      <c r="AB36" s="685"/>
      <c r="AC36" s="685"/>
      <c r="AD36" s="686" t="s">
        <v>235</v>
      </c>
      <c r="AE36" s="686"/>
      <c r="AF36" s="686"/>
      <c r="AG36" s="686"/>
      <c r="AH36" s="686"/>
      <c r="AI36" s="686"/>
      <c r="AJ36" s="686"/>
      <c r="AK36" s="686"/>
      <c r="AL36" s="628" t="s">
        <v>145</v>
      </c>
      <c r="AM36" s="629"/>
      <c r="AN36" s="629"/>
      <c r="AO36" s="687"/>
      <c r="AQ36" s="660" t="s">
        <v>325</v>
      </c>
      <c r="AR36" s="661"/>
      <c r="AS36" s="661"/>
      <c r="AT36" s="661"/>
      <c r="AU36" s="661"/>
      <c r="AV36" s="661"/>
      <c r="AW36" s="661"/>
      <c r="AX36" s="661"/>
      <c r="AY36" s="662"/>
      <c r="AZ36" s="623">
        <v>166660</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27468</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394189</v>
      </c>
      <c r="CS36" s="626"/>
      <c r="CT36" s="626"/>
      <c r="CU36" s="626"/>
      <c r="CV36" s="626"/>
      <c r="CW36" s="626"/>
      <c r="CX36" s="626"/>
      <c r="CY36" s="627"/>
      <c r="CZ36" s="628">
        <v>11.5</v>
      </c>
      <c r="DA36" s="657"/>
      <c r="DB36" s="657"/>
      <c r="DC36" s="658"/>
      <c r="DD36" s="631">
        <v>296394</v>
      </c>
      <c r="DE36" s="626"/>
      <c r="DF36" s="626"/>
      <c r="DG36" s="626"/>
      <c r="DH36" s="626"/>
      <c r="DI36" s="626"/>
      <c r="DJ36" s="626"/>
      <c r="DK36" s="627"/>
      <c r="DL36" s="631">
        <v>201904</v>
      </c>
      <c r="DM36" s="626"/>
      <c r="DN36" s="626"/>
      <c r="DO36" s="626"/>
      <c r="DP36" s="626"/>
      <c r="DQ36" s="626"/>
      <c r="DR36" s="626"/>
      <c r="DS36" s="626"/>
      <c r="DT36" s="626"/>
      <c r="DU36" s="626"/>
      <c r="DV36" s="627"/>
      <c r="DW36" s="628">
        <v>9.6999999999999993</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83780</v>
      </c>
      <c r="S37" s="626"/>
      <c r="T37" s="626"/>
      <c r="U37" s="626"/>
      <c r="V37" s="626"/>
      <c r="W37" s="626"/>
      <c r="X37" s="626"/>
      <c r="Y37" s="627"/>
      <c r="Z37" s="685">
        <v>2.2999999999999998</v>
      </c>
      <c r="AA37" s="685"/>
      <c r="AB37" s="685"/>
      <c r="AC37" s="685"/>
      <c r="AD37" s="686" t="s">
        <v>145</v>
      </c>
      <c r="AE37" s="686"/>
      <c r="AF37" s="686"/>
      <c r="AG37" s="686"/>
      <c r="AH37" s="686"/>
      <c r="AI37" s="686"/>
      <c r="AJ37" s="686"/>
      <c r="AK37" s="686"/>
      <c r="AL37" s="628" t="s">
        <v>235</v>
      </c>
      <c r="AM37" s="629"/>
      <c r="AN37" s="629"/>
      <c r="AO37" s="687"/>
      <c r="AQ37" s="660" t="s">
        <v>329</v>
      </c>
      <c r="AR37" s="661"/>
      <c r="AS37" s="661"/>
      <c r="AT37" s="661"/>
      <c r="AU37" s="661"/>
      <c r="AV37" s="661"/>
      <c r="AW37" s="661"/>
      <c r="AX37" s="661"/>
      <c r="AY37" s="662"/>
      <c r="AZ37" s="623">
        <v>13055</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669</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9926</v>
      </c>
      <c r="CS37" s="624"/>
      <c r="CT37" s="624"/>
      <c r="CU37" s="624"/>
      <c r="CV37" s="624"/>
      <c r="CW37" s="624"/>
      <c r="CX37" s="624"/>
      <c r="CY37" s="625"/>
      <c r="CZ37" s="628">
        <v>0.3</v>
      </c>
      <c r="DA37" s="657"/>
      <c r="DB37" s="657"/>
      <c r="DC37" s="658"/>
      <c r="DD37" s="631">
        <v>9926</v>
      </c>
      <c r="DE37" s="624"/>
      <c r="DF37" s="624"/>
      <c r="DG37" s="624"/>
      <c r="DH37" s="624"/>
      <c r="DI37" s="624"/>
      <c r="DJ37" s="624"/>
      <c r="DK37" s="625"/>
      <c r="DL37" s="631">
        <v>9811</v>
      </c>
      <c r="DM37" s="624"/>
      <c r="DN37" s="624"/>
      <c r="DO37" s="624"/>
      <c r="DP37" s="624"/>
      <c r="DQ37" s="624"/>
      <c r="DR37" s="624"/>
      <c r="DS37" s="624"/>
      <c r="DT37" s="624"/>
      <c r="DU37" s="624"/>
      <c r="DV37" s="625"/>
      <c r="DW37" s="628">
        <v>0.5</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3580022</v>
      </c>
      <c r="S38" s="675"/>
      <c r="T38" s="675"/>
      <c r="U38" s="675"/>
      <c r="V38" s="675"/>
      <c r="W38" s="675"/>
      <c r="X38" s="675"/>
      <c r="Y38" s="680"/>
      <c r="Z38" s="681">
        <v>100</v>
      </c>
      <c r="AA38" s="681"/>
      <c r="AB38" s="681"/>
      <c r="AC38" s="681"/>
      <c r="AD38" s="682">
        <v>1991488</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v>12995</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1018</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424370</v>
      </c>
      <c r="CS38" s="626"/>
      <c r="CT38" s="626"/>
      <c r="CU38" s="626"/>
      <c r="CV38" s="626"/>
      <c r="CW38" s="626"/>
      <c r="CX38" s="626"/>
      <c r="CY38" s="627"/>
      <c r="CZ38" s="628">
        <v>12.3</v>
      </c>
      <c r="DA38" s="657"/>
      <c r="DB38" s="657"/>
      <c r="DC38" s="658"/>
      <c r="DD38" s="631">
        <v>330264</v>
      </c>
      <c r="DE38" s="626"/>
      <c r="DF38" s="626"/>
      <c r="DG38" s="626"/>
      <c r="DH38" s="626"/>
      <c r="DI38" s="626"/>
      <c r="DJ38" s="626"/>
      <c r="DK38" s="627"/>
      <c r="DL38" s="631">
        <v>265519</v>
      </c>
      <c r="DM38" s="626"/>
      <c r="DN38" s="626"/>
      <c r="DO38" s="626"/>
      <c r="DP38" s="626"/>
      <c r="DQ38" s="626"/>
      <c r="DR38" s="626"/>
      <c r="DS38" s="626"/>
      <c r="DT38" s="626"/>
      <c r="DU38" s="626"/>
      <c r="DV38" s="627"/>
      <c r="DW38" s="628">
        <v>12.8</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235</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86</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66885</v>
      </c>
      <c r="CS39" s="624"/>
      <c r="CT39" s="624"/>
      <c r="CU39" s="624"/>
      <c r="CV39" s="624"/>
      <c r="CW39" s="624"/>
      <c r="CX39" s="624"/>
      <c r="CY39" s="625"/>
      <c r="CZ39" s="628">
        <v>1.9</v>
      </c>
      <c r="DA39" s="657"/>
      <c r="DB39" s="657"/>
      <c r="DC39" s="658"/>
      <c r="DD39" s="631">
        <v>41532</v>
      </c>
      <c r="DE39" s="624"/>
      <c r="DF39" s="624"/>
      <c r="DG39" s="624"/>
      <c r="DH39" s="624"/>
      <c r="DI39" s="624"/>
      <c r="DJ39" s="624"/>
      <c r="DK39" s="625"/>
      <c r="DL39" s="631" t="s">
        <v>145</v>
      </c>
      <c r="DM39" s="624"/>
      <c r="DN39" s="624"/>
      <c r="DO39" s="624"/>
      <c r="DP39" s="624"/>
      <c r="DQ39" s="624"/>
      <c r="DR39" s="624"/>
      <c r="DS39" s="624"/>
      <c r="DT39" s="624"/>
      <c r="DU39" s="624"/>
      <c r="DV39" s="625"/>
      <c r="DW39" s="628" t="s">
        <v>145</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55532</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145</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33380</v>
      </c>
      <c r="CS40" s="626"/>
      <c r="CT40" s="626"/>
      <c r="CU40" s="626"/>
      <c r="CV40" s="626"/>
      <c r="CW40" s="626"/>
      <c r="CX40" s="626"/>
      <c r="CY40" s="627"/>
      <c r="CZ40" s="628">
        <v>1</v>
      </c>
      <c r="DA40" s="657"/>
      <c r="DB40" s="657"/>
      <c r="DC40" s="658"/>
      <c r="DD40" s="631" t="s">
        <v>235</v>
      </c>
      <c r="DE40" s="626"/>
      <c r="DF40" s="626"/>
      <c r="DG40" s="626"/>
      <c r="DH40" s="626"/>
      <c r="DI40" s="626"/>
      <c r="DJ40" s="626"/>
      <c r="DK40" s="627"/>
      <c r="DL40" s="631" t="s">
        <v>145</v>
      </c>
      <c r="DM40" s="626"/>
      <c r="DN40" s="626"/>
      <c r="DO40" s="626"/>
      <c r="DP40" s="626"/>
      <c r="DQ40" s="626"/>
      <c r="DR40" s="626"/>
      <c r="DS40" s="626"/>
      <c r="DT40" s="626"/>
      <c r="DU40" s="626"/>
      <c r="DV40" s="627"/>
      <c r="DW40" s="628" t="s">
        <v>145</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176128</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372</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145</v>
      </c>
      <c r="DA41" s="657"/>
      <c r="DB41" s="657"/>
      <c r="DC41" s="658"/>
      <c r="DD41" s="631" t="s">
        <v>145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487553</v>
      </c>
      <c r="CS42" s="626"/>
      <c r="CT42" s="626"/>
      <c r="CU42" s="626"/>
      <c r="CV42" s="626"/>
      <c r="CW42" s="626"/>
      <c r="CX42" s="626"/>
      <c r="CY42" s="627"/>
      <c r="CZ42" s="628">
        <v>14.2</v>
      </c>
      <c r="DA42" s="629"/>
      <c r="DB42" s="629"/>
      <c r="DC42" s="630"/>
      <c r="DD42" s="631">
        <v>125834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t="s">
        <v>235</v>
      </c>
      <c r="CS43" s="624"/>
      <c r="CT43" s="624"/>
      <c r="CU43" s="624"/>
      <c r="CV43" s="624"/>
      <c r="CW43" s="624"/>
      <c r="CX43" s="624"/>
      <c r="CY43" s="625"/>
      <c r="CZ43" s="628" t="s">
        <v>145</v>
      </c>
      <c r="DA43" s="657"/>
      <c r="DB43" s="657"/>
      <c r="DC43" s="658"/>
      <c r="DD43" s="631" t="s">
        <v>145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487553</v>
      </c>
      <c r="CS44" s="626"/>
      <c r="CT44" s="626"/>
      <c r="CU44" s="626"/>
      <c r="CV44" s="626"/>
      <c r="CW44" s="626"/>
      <c r="CX44" s="626"/>
      <c r="CY44" s="627"/>
      <c r="CZ44" s="628">
        <v>14.2</v>
      </c>
      <c r="DA44" s="629"/>
      <c r="DB44" s="629"/>
      <c r="DC44" s="630"/>
      <c r="DD44" s="631">
        <v>125834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265786</v>
      </c>
      <c r="CS45" s="624"/>
      <c r="CT45" s="624"/>
      <c r="CU45" s="624"/>
      <c r="CV45" s="624"/>
      <c r="CW45" s="624"/>
      <c r="CX45" s="624"/>
      <c r="CY45" s="625"/>
      <c r="CZ45" s="628">
        <v>7.7</v>
      </c>
      <c r="DA45" s="657"/>
      <c r="DB45" s="657"/>
      <c r="DC45" s="658"/>
      <c r="DD45" s="631">
        <v>21108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143230</v>
      </c>
      <c r="CS46" s="626"/>
      <c r="CT46" s="626"/>
      <c r="CU46" s="626"/>
      <c r="CV46" s="626"/>
      <c r="CW46" s="626"/>
      <c r="CX46" s="626"/>
      <c r="CY46" s="627"/>
      <c r="CZ46" s="628">
        <v>4.2</v>
      </c>
      <c r="DA46" s="629"/>
      <c r="DB46" s="629"/>
      <c r="DC46" s="630"/>
      <c r="DD46" s="631">
        <v>103726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t="s">
        <v>235</v>
      </c>
      <c r="CS47" s="624"/>
      <c r="CT47" s="624"/>
      <c r="CU47" s="624"/>
      <c r="CV47" s="624"/>
      <c r="CW47" s="624"/>
      <c r="CX47" s="624"/>
      <c r="CY47" s="625"/>
      <c r="CZ47" s="628" t="s">
        <v>145</v>
      </c>
      <c r="DA47" s="657"/>
      <c r="DB47" s="657"/>
      <c r="DC47" s="658"/>
      <c r="DD47" s="631" t="s">
        <v>145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235</v>
      </c>
      <c r="CS48" s="626"/>
      <c r="CT48" s="626"/>
      <c r="CU48" s="626"/>
      <c r="CV48" s="626"/>
      <c r="CW48" s="626"/>
      <c r="CX48" s="626"/>
      <c r="CY48" s="627"/>
      <c r="CZ48" s="628" t="s">
        <v>235</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3438663</v>
      </c>
      <c r="CS49" s="639"/>
      <c r="CT49" s="639"/>
      <c r="CU49" s="639"/>
      <c r="CV49" s="639"/>
      <c r="CW49" s="639"/>
      <c r="CX49" s="639"/>
      <c r="CY49" s="640"/>
      <c r="CZ49" s="641">
        <v>100</v>
      </c>
      <c r="DA49" s="642"/>
      <c r="DB49" s="642"/>
      <c r="DC49" s="643"/>
      <c r="DD49" s="644">
        <v>2261851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4csC8LOuExJCW5yQ7h9HnuezPTvxowXlwI0Jim/sqMQK8GUAXLLy+k2wJFfWUhrzl/9IwwouJUI1i1IRKFdL7w==" saltValue="ZdOz5xw1sZD/8dEV11Mm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3580</v>
      </c>
      <c r="R7" s="1156"/>
      <c r="S7" s="1156"/>
      <c r="T7" s="1156"/>
      <c r="U7" s="1156"/>
      <c r="V7" s="1156">
        <v>3439</v>
      </c>
      <c r="W7" s="1156"/>
      <c r="X7" s="1156"/>
      <c r="Y7" s="1156"/>
      <c r="Z7" s="1156"/>
      <c r="AA7" s="1156">
        <v>141</v>
      </c>
      <c r="AB7" s="1156"/>
      <c r="AC7" s="1156"/>
      <c r="AD7" s="1156"/>
      <c r="AE7" s="1157"/>
      <c r="AF7" s="1158">
        <v>126</v>
      </c>
      <c r="AG7" s="1159"/>
      <c r="AH7" s="1159"/>
      <c r="AI7" s="1159"/>
      <c r="AJ7" s="1160"/>
      <c r="AK7" s="1142">
        <v>4</v>
      </c>
      <c r="AL7" s="1143"/>
      <c r="AM7" s="1143"/>
      <c r="AN7" s="1143"/>
      <c r="AO7" s="1143"/>
      <c r="AP7" s="1143">
        <v>3531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381</v>
      </c>
      <c r="B23" s="995" t="s">
        <v>382</v>
      </c>
      <c r="C23" s="996"/>
      <c r="D23" s="996"/>
      <c r="E23" s="996"/>
      <c r="F23" s="996"/>
      <c r="G23" s="996"/>
      <c r="H23" s="996"/>
      <c r="I23" s="996"/>
      <c r="J23" s="996"/>
      <c r="K23" s="996"/>
      <c r="L23" s="996"/>
      <c r="M23" s="996"/>
      <c r="N23" s="996"/>
      <c r="O23" s="996"/>
      <c r="P23" s="997"/>
      <c r="Q23" s="1119">
        <v>3580</v>
      </c>
      <c r="R23" s="1120"/>
      <c r="S23" s="1120"/>
      <c r="T23" s="1120"/>
      <c r="U23" s="1120"/>
      <c r="V23" s="1120">
        <v>3439</v>
      </c>
      <c r="W23" s="1120"/>
      <c r="X23" s="1120"/>
      <c r="Y23" s="1120"/>
      <c r="Z23" s="1120"/>
      <c r="AA23" s="1120">
        <v>141</v>
      </c>
      <c r="AB23" s="1120"/>
      <c r="AC23" s="1120"/>
      <c r="AD23" s="1120"/>
      <c r="AE23" s="1121"/>
      <c r="AF23" s="1122">
        <v>126</v>
      </c>
      <c r="AG23" s="1120"/>
      <c r="AH23" s="1120"/>
      <c r="AI23" s="1120"/>
      <c r="AJ23" s="1123"/>
      <c r="AK23" s="1124"/>
      <c r="AL23" s="1125"/>
      <c r="AM23" s="1125"/>
      <c r="AN23" s="1125"/>
      <c r="AO23" s="1125"/>
      <c r="AP23" s="1120">
        <v>3531</v>
      </c>
      <c r="AQ23" s="1120"/>
      <c r="AR23" s="1120"/>
      <c r="AS23" s="1120"/>
      <c r="AT23" s="1120"/>
      <c r="AU23" s="1126"/>
      <c r="AV23" s="1126"/>
      <c r="AW23" s="1126"/>
      <c r="AX23" s="1126"/>
      <c r="AY23" s="1127"/>
      <c r="AZ23" s="1116" t="s">
        <v>145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385</v>
      </c>
      <c r="R26" s="1053"/>
      <c r="S26" s="1053"/>
      <c r="T26" s="1053"/>
      <c r="U26" s="1054"/>
      <c r="V26" s="1052" t="s">
        <v>386</v>
      </c>
      <c r="W26" s="1053"/>
      <c r="X26" s="1053"/>
      <c r="Y26" s="1053"/>
      <c r="Z26" s="1054"/>
      <c r="AA26" s="1052" t="s">
        <v>387</v>
      </c>
      <c r="AB26" s="1053"/>
      <c r="AC26" s="1053"/>
      <c r="AD26" s="1053"/>
      <c r="AE26" s="1053"/>
      <c r="AF26" s="1110" t="s">
        <v>388</v>
      </c>
      <c r="AG26" s="1059"/>
      <c r="AH26" s="1059"/>
      <c r="AI26" s="1059"/>
      <c r="AJ26" s="1111"/>
      <c r="AK26" s="1053" t="s">
        <v>389</v>
      </c>
      <c r="AL26" s="1053"/>
      <c r="AM26" s="1053"/>
      <c r="AN26" s="1053"/>
      <c r="AO26" s="1054"/>
      <c r="AP26" s="1052" t="s">
        <v>390</v>
      </c>
      <c r="AQ26" s="1053"/>
      <c r="AR26" s="1053"/>
      <c r="AS26" s="1053"/>
      <c r="AT26" s="1054"/>
      <c r="AU26" s="1052" t="s">
        <v>391</v>
      </c>
      <c r="AV26" s="1053"/>
      <c r="AW26" s="1053"/>
      <c r="AX26" s="1053"/>
      <c r="AY26" s="1054"/>
      <c r="AZ26" s="1052" t="s">
        <v>392</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393</v>
      </c>
      <c r="C28" s="1102"/>
      <c r="D28" s="1102"/>
      <c r="E28" s="1102"/>
      <c r="F28" s="1102"/>
      <c r="G28" s="1102"/>
      <c r="H28" s="1102"/>
      <c r="I28" s="1102"/>
      <c r="J28" s="1102"/>
      <c r="K28" s="1102"/>
      <c r="L28" s="1102"/>
      <c r="M28" s="1102"/>
      <c r="N28" s="1102"/>
      <c r="O28" s="1102"/>
      <c r="P28" s="1103"/>
      <c r="Q28" s="1104">
        <v>585</v>
      </c>
      <c r="R28" s="1105"/>
      <c r="S28" s="1105"/>
      <c r="T28" s="1105"/>
      <c r="U28" s="1105"/>
      <c r="V28" s="1105">
        <v>551</v>
      </c>
      <c r="W28" s="1105"/>
      <c r="X28" s="1105"/>
      <c r="Y28" s="1105"/>
      <c r="Z28" s="1105"/>
      <c r="AA28" s="1105">
        <v>34</v>
      </c>
      <c r="AB28" s="1105"/>
      <c r="AC28" s="1105"/>
      <c r="AD28" s="1105"/>
      <c r="AE28" s="1106"/>
      <c r="AF28" s="1107">
        <v>34</v>
      </c>
      <c r="AG28" s="1105"/>
      <c r="AH28" s="1105"/>
      <c r="AI28" s="1105"/>
      <c r="AJ28" s="1108"/>
      <c r="AK28" s="1109">
        <v>55</v>
      </c>
      <c r="AL28" s="1097"/>
      <c r="AM28" s="1097"/>
      <c r="AN28" s="1097"/>
      <c r="AO28" s="1097"/>
      <c r="AP28" s="1097" t="s">
        <v>561</v>
      </c>
      <c r="AQ28" s="1097"/>
      <c r="AR28" s="1097"/>
      <c r="AS28" s="1097"/>
      <c r="AT28" s="1097"/>
      <c r="AU28" s="1097" t="s">
        <v>561</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394</v>
      </c>
      <c r="C29" s="1089"/>
      <c r="D29" s="1089"/>
      <c r="E29" s="1089"/>
      <c r="F29" s="1089"/>
      <c r="G29" s="1089"/>
      <c r="H29" s="1089"/>
      <c r="I29" s="1089"/>
      <c r="J29" s="1089"/>
      <c r="K29" s="1089"/>
      <c r="L29" s="1089"/>
      <c r="M29" s="1089"/>
      <c r="N29" s="1089"/>
      <c r="O29" s="1089"/>
      <c r="P29" s="1090"/>
      <c r="Q29" s="1094">
        <v>675</v>
      </c>
      <c r="R29" s="1095"/>
      <c r="S29" s="1095"/>
      <c r="T29" s="1095"/>
      <c r="U29" s="1095"/>
      <c r="V29" s="1095">
        <v>637</v>
      </c>
      <c r="W29" s="1095"/>
      <c r="X29" s="1095"/>
      <c r="Y29" s="1095"/>
      <c r="Z29" s="1095"/>
      <c r="AA29" s="1095">
        <v>38</v>
      </c>
      <c r="AB29" s="1095"/>
      <c r="AC29" s="1095"/>
      <c r="AD29" s="1095"/>
      <c r="AE29" s="1096"/>
      <c r="AF29" s="1070">
        <v>38</v>
      </c>
      <c r="AG29" s="1071"/>
      <c r="AH29" s="1071"/>
      <c r="AI29" s="1071"/>
      <c r="AJ29" s="1072"/>
      <c r="AK29" s="1031">
        <v>100</v>
      </c>
      <c r="AL29" s="1022"/>
      <c r="AM29" s="1022"/>
      <c r="AN29" s="1022"/>
      <c r="AO29" s="1022"/>
      <c r="AP29" s="1022" t="s">
        <v>561</v>
      </c>
      <c r="AQ29" s="1022"/>
      <c r="AR29" s="1022"/>
      <c r="AS29" s="1022"/>
      <c r="AT29" s="1022"/>
      <c r="AU29" s="1022" t="s">
        <v>561</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395</v>
      </c>
      <c r="C30" s="1089"/>
      <c r="D30" s="1089"/>
      <c r="E30" s="1089"/>
      <c r="F30" s="1089"/>
      <c r="G30" s="1089"/>
      <c r="H30" s="1089"/>
      <c r="I30" s="1089"/>
      <c r="J30" s="1089"/>
      <c r="K30" s="1089"/>
      <c r="L30" s="1089"/>
      <c r="M30" s="1089"/>
      <c r="N30" s="1089"/>
      <c r="O30" s="1089"/>
      <c r="P30" s="1090"/>
      <c r="Q30" s="1094">
        <v>61</v>
      </c>
      <c r="R30" s="1095"/>
      <c r="S30" s="1095"/>
      <c r="T30" s="1095"/>
      <c r="U30" s="1095"/>
      <c r="V30" s="1095">
        <v>60</v>
      </c>
      <c r="W30" s="1095"/>
      <c r="X30" s="1095"/>
      <c r="Y30" s="1095"/>
      <c r="Z30" s="1095"/>
      <c r="AA30" s="1095">
        <v>1</v>
      </c>
      <c r="AB30" s="1095"/>
      <c r="AC30" s="1095"/>
      <c r="AD30" s="1095"/>
      <c r="AE30" s="1096"/>
      <c r="AF30" s="1070">
        <v>1</v>
      </c>
      <c r="AG30" s="1071"/>
      <c r="AH30" s="1071"/>
      <c r="AI30" s="1071"/>
      <c r="AJ30" s="1072"/>
      <c r="AK30" s="1031">
        <v>19</v>
      </c>
      <c r="AL30" s="1022"/>
      <c r="AM30" s="1022"/>
      <c r="AN30" s="1022"/>
      <c r="AO30" s="1022"/>
      <c r="AP30" s="1022" t="s">
        <v>561</v>
      </c>
      <c r="AQ30" s="1022"/>
      <c r="AR30" s="1022"/>
      <c r="AS30" s="1022"/>
      <c r="AT30" s="1022"/>
      <c r="AU30" s="1022" t="s">
        <v>561</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396</v>
      </c>
      <c r="C31" s="1089"/>
      <c r="D31" s="1089"/>
      <c r="E31" s="1089"/>
      <c r="F31" s="1089"/>
      <c r="G31" s="1089"/>
      <c r="H31" s="1089"/>
      <c r="I31" s="1089"/>
      <c r="J31" s="1089"/>
      <c r="K31" s="1089"/>
      <c r="L31" s="1089"/>
      <c r="M31" s="1089"/>
      <c r="N31" s="1089"/>
      <c r="O31" s="1089"/>
      <c r="P31" s="1090"/>
      <c r="Q31" s="1094">
        <v>174</v>
      </c>
      <c r="R31" s="1095"/>
      <c r="S31" s="1095"/>
      <c r="T31" s="1095"/>
      <c r="U31" s="1095"/>
      <c r="V31" s="1095">
        <v>167</v>
      </c>
      <c r="W31" s="1095"/>
      <c r="X31" s="1095"/>
      <c r="Y31" s="1095"/>
      <c r="Z31" s="1095"/>
      <c r="AA31" s="1095">
        <v>7</v>
      </c>
      <c r="AB31" s="1095"/>
      <c r="AC31" s="1095"/>
      <c r="AD31" s="1095"/>
      <c r="AE31" s="1096"/>
      <c r="AF31" s="1070">
        <v>7</v>
      </c>
      <c r="AG31" s="1071"/>
      <c r="AH31" s="1071"/>
      <c r="AI31" s="1071"/>
      <c r="AJ31" s="1072"/>
      <c r="AK31" s="1031">
        <v>13</v>
      </c>
      <c r="AL31" s="1022"/>
      <c r="AM31" s="1022"/>
      <c r="AN31" s="1022"/>
      <c r="AO31" s="1022"/>
      <c r="AP31" s="1022">
        <v>473</v>
      </c>
      <c r="AQ31" s="1022"/>
      <c r="AR31" s="1022"/>
      <c r="AS31" s="1022"/>
      <c r="AT31" s="1022"/>
      <c r="AU31" s="1022">
        <v>185</v>
      </c>
      <c r="AV31" s="1022"/>
      <c r="AW31" s="1022"/>
      <c r="AX31" s="1022"/>
      <c r="AY31" s="1022"/>
      <c r="AZ31" s="1093" t="s">
        <v>562</v>
      </c>
      <c r="BA31" s="1093"/>
      <c r="BB31" s="1093"/>
      <c r="BC31" s="1093"/>
      <c r="BD31" s="1093"/>
      <c r="BE31" s="1083" t="s">
        <v>397</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398</v>
      </c>
      <c r="C32" s="1089"/>
      <c r="D32" s="1089"/>
      <c r="E32" s="1089"/>
      <c r="F32" s="1089"/>
      <c r="G32" s="1089"/>
      <c r="H32" s="1089"/>
      <c r="I32" s="1089"/>
      <c r="J32" s="1089"/>
      <c r="K32" s="1089"/>
      <c r="L32" s="1089"/>
      <c r="M32" s="1089"/>
      <c r="N32" s="1089"/>
      <c r="O32" s="1089"/>
      <c r="P32" s="1090"/>
      <c r="Q32" s="1094">
        <v>14</v>
      </c>
      <c r="R32" s="1095"/>
      <c r="S32" s="1095"/>
      <c r="T32" s="1095"/>
      <c r="U32" s="1095"/>
      <c r="V32" s="1095">
        <v>13</v>
      </c>
      <c r="W32" s="1095"/>
      <c r="X32" s="1095"/>
      <c r="Y32" s="1095"/>
      <c r="Z32" s="1095"/>
      <c r="AA32" s="1095">
        <v>1</v>
      </c>
      <c r="AB32" s="1095"/>
      <c r="AC32" s="1095"/>
      <c r="AD32" s="1095"/>
      <c r="AE32" s="1096"/>
      <c r="AF32" s="1070">
        <v>1</v>
      </c>
      <c r="AG32" s="1071"/>
      <c r="AH32" s="1071"/>
      <c r="AI32" s="1071"/>
      <c r="AJ32" s="1072"/>
      <c r="AK32" s="1031">
        <v>7</v>
      </c>
      <c r="AL32" s="1022"/>
      <c r="AM32" s="1022"/>
      <c r="AN32" s="1022"/>
      <c r="AO32" s="1022"/>
      <c r="AP32" s="1022">
        <v>27</v>
      </c>
      <c r="AQ32" s="1022"/>
      <c r="AR32" s="1022"/>
      <c r="AS32" s="1022"/>
      <c r="AT32" s="1022"/>
      <c r="AU32" s="1022">
        <v>22</v>
      </c>
      <c r="AV32" s="1022"/>
      <c r="AW32" s="1022"/>
      <c r="AX32" s="1022"/>
      <c r="AY32" s="1022"/>
      <c r="AZ32" s="1093" t="s">
        <v>562</v>
      </c>
      <c r="BA32" s="1093"/>
      <c r="BB32" s="1093"/>
      <c r="BC32" s="1093"/>
      <c r="BD32" s="1093"/>
      <c r="BE32" s="1083" t="s">
        <v>397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399</v>
      </c>
      <c r="C33" s="1089"/>
      <c r="D33" s="1089"/>
      <c r="E33" s="1089"/>
      <c r="F33" s="1089"/>
      <c r="G33" s="1089"/>
      <c r="H33" s="1089"/>
      <c r="I33" s="1089"/>
      <c r="J33" s="1089"/>
      <c r="K33" s="1089"/>
      <c r="L33" s="1089"/>
      <c r="M33" s="1089"/>
      <c r="N33" s="1089"/>
      <c r="O33" s="1089"/>
      <c r="P33" s="1090"/>
      <c r="Q33" s="1094">
        <v>123</v>
      </c>
      <c r="R33" s="1095"/>
      <c r="S33" s="1095"/>
      <c r="T33" s="1095"/>
      <c r="U33" s="1095"/>
      <c r="V33" s="1095">
        <v>119</v>
      </c>
      <c r="W33" s="1095"/>
      <c r="X33" s="1095"/>
      <c r="Y33" s="1095"/>
      <c r="Z33" s="1095"/>
      <c r="AA33" s="1095">
        <v>3</v>
      </c>
      <c r="AB33" s="1095"/>
      <c r="AC33" s="1095"/>
      <c r="AD33" s="1095"/>
      <c r="AE33" s="1096"/>
      <c r="AF33" s="1070">
        <v>3</v>
      </c>
      <c r="AG33" s="1071"/>
      <c r="AH33" s="1071"/>
      <c r="AI33" s="1071"/>
      <c r="AJ33" s="1072"/>
      <c r="AK33" s="1031">
        <v>71</v>
      </c>
      <c r="AL33" s="1022"/>
      <c r="AM33" s="1022"/>
      <c r="AN33" s="1022"/>
      <c r="AO33" s="1022"/>
      <c r="AP33" s="1022">
        <v>429</v>
      </c>
      <c r="AQ33" s="1022"/>
      <c r="AR33" s="1022"/>
      <c r="AS33" s="1022"/>
      <c r="AT33" s="1022"/>
      <c r="AU33" s="1022">
        <v>322</v>
      </c>
      <c r="AV33" s="1022"/>
      <c r="AW33" s="1022"/>
      <c r="AX33" s="1022"/>
      <c r="AY33" s="1022"/>
      <c r="AZ33" s="1093" t="s">
        <v>562</v>
      </c>
      <c r="BA33" s="1093"/>
      <c r="BB33" s="1093"/>
      <c r="BC33" s="1093"/>
      <c r="BD33" s="1093"/>
      <c r="BE33" s="1083" t="s">
        <v>397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400</v>
      </c>
      <c r="C34" s="1089"/>
      <c r="D34" s="1089"/>
      <c r="E34" s="1089"/>
      <c r="F34" s="1089"/>
      <c r="G34" s="1089"/>
      <c r="H34" s="1089"/>
      <c r="I34" s="1089"/>
      <c r="J34" s="1089"/>
      <c r="K34" s="1089"/>
      <c r="L34" s="1089"/>
      <c r="M34" s="1089"/>
      <c r="N34" s="1089"/>
      <c r="O34" s="1089"/>
      <c r="P34" s="1090"/>
      <c r="Q34" s="1094">
        <v>159</v>
      </c>
      <c r="R34" s="1095"/>
      <c r="S34" s="1095"/>
      <c r="T34" s="1095"/>
      <c r="U34" s="1095"/>
      <c r="V34" s="1095">
        <v>155</v>
      </c>
      <c r="W34" s="1095"/>
      <c r="X34" s="1095"/>
      <c r="Y34" s="1095"/>
      <c r="Z34" s="1095"/>
      <c r="AA34" s="1095">
        <v>4</v>
      </c>
      <c r="AB34" s="1095"/>
      <c r="AC34" s="1095"/>
      <c r="AD34" s="1095"/>
      <c r="AE34" s="1096"/>
      <c r="AF34" s="1070">
        <v>4</v>
      </c>
      <c r="AG34" s="1071"/>
      <c r="AH34" s="1071"/>
      <c r="AI34" s="1071"/>
      <c r="AJ34" s="1072"/>
      <c r="AK34" s="1031">
        <v>89</v>
      </c>
      <c r="AL34" s="1022"/>
      <c r="AM34" s="1022"/>
      <c r="AN34" s="1022"/>
      <c r="AO34" s="1022"/>
      <c r="AP34" s="1022">
        <v>763</v>
      </c>
      <c r="AQ34" s="1022"/>
      <c r="AR34" s="1022"/>
      <c r="AS34" s="1022"/>
      <c r="AT34" s="1022"/>
      <c r="AU34" s="1022">
        <v>556</v>
      </c>
      <c r="AV34" s="1022"/>
      <c r="AW34" s="1022"/>
      <c r="AX34" s="1022"/>
      <c r="AY34" s="1022"/>
      <c r="AZ34" s="1093" t="s">
        <v>562</v>
      </c>
      <c r="BA34" s="1093"/>
      <c r="BB34" s="1093"/>
      <c r="BC34" s="1093"/>
      <c r="BD34" s="1093"/>
      <c r="BE34" s="1083" t="s">
        <v>397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401</v>
      </c>
      <c r="C35" s="1089"/>
      <c r="D35" s="1089"/>
      <c r="E35" s="1089"/>
      <c r="F35" s="1089"/>
      <c r="G35" s="1089"/>
      <c r="H35" s="1089"/>
      <c r="I35" s="1089"/>
      <c r="J35" s="1089"/>
      <c r="K35" s="1089"/>
      <c r="L35" s="1089"/>
      <c r="M35" s="1089"/>
      <c r="N35" s="1089"/>
      <c r="O35" s="1089"/>
      <c r="P35" s="1090"/>
      <c r="Q35" s="1094">
        <v>36</v>
      </c>
      <c r="R35" s="1095"/>
      <c r="S35" s="1095"/>
      <c r="T35" s="1095"/>
      <c r="U35" s="1095"/>
      <c r="V35" s="1095">
        <v>34</v>
      </c>
      <c r="W35" s="1095"/>
      <c r="X35" s="1095"/>
      <c r="Y35" s="1095"/>
      <c r="Z35" s="1095"/>
      <c r="AA35" s="1095">
        <v>2</v>
      </c>
      <c r="AB35" s="1095"/>
      <c r="AC35" s="1095"/>
      <c r="AD35" s="1095"/>
      <c r="AE35" s="1096"/>
      <c r="AF35" s="1070">
        <v>72</v>
      </c>
      <c r="AG35" s="1071"/>
      <c r="AH35" s="1071"/>
      <c r="AI35" s="1071"/>
      <c r="AJ35" s="1072"/>
      <c r="AK35" s="1031">
        <v>13</v>
      </c>
      <c r="AL35" s="1022"/>
      <c r="AM35" s="1022"/>
      <c r="AN35" s="1022"/>
      <c r="AO35" s="1022"/>
      <c r="AP35" s="1022" t="s">
        <v>561</v>
      </c>
      <c r="AQ35" s="1022"/>
      <c r="AR35" s="1022"/>
      <c r="AS35" s="1022"/>
      <c r="AT35" s="1022"/>
      <c r="AU35" s="1022">
        <v>0</v>
      </c>
      <c r="AV35" s="1022"/>
      <c r="AW35" s="1022"/>
      <c r="AX35" s="1022"/>
      <c r="AY35" s="1022"/>
      <c r="AZ35" s="1093" t="s">
        <v>561</v>
      </c>
      <c r="BA35" s="1093"/>
      <c r="BB35" s="1093"/>
      <c r="BC35" s="1093"/>
      <c r="BD35" s="1093"/>
      <c r="BE35" s="1083" t="s">
        <v>397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381</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159</v>
      </c>
      <c r="AG63" s="1010"/>
      <c r="AH63" s="1010"/>
      <c r="AI63" s="1010"/>
      <c r="AJ63" s="1081"/>
      <c r="AK63" s="1082"/>
      <c r="AL63" s="1014"/>
      <c r="AM63" s="1014"/>
      <c r="AN63" s="1014"/>
      <c r="AO63" s="1014"/>
      <c r="AP63" s="1010">
        <v>1692</v>
      </c>
      <c r="AQ63" s="1010"/>
      <c r="AR63" s="1010"/>
      <c r="AS63" s="1010"/>
      <c r="AT63" s="1010"/>
      <c r="AU63" s="1010">
        <v>1085</v>
      </c>
      <c r="AV63" s="1010"/>
      <c r="AW63" s="1010"/>
      <c r="AX63" s="1010"/>
      <c r="AY63" s="1010"/>
      <c r="AZ63" s="1076"/>
      <c r="BA63" s="1076"/>
      <c r="BB63" s="1076"/>
      <c r="BC63" s="1076"/>
      <c r="BD63" s="1076"/>
      <c r="BE63" s="1011"/>
      <c r="BF63" s="1011"/>
      <c r="BG63" s="1011"/>
      <c r="BH63" s="1011"/>
      <c r="BI63" s="1012"/>
      <c r="BJ63" s="1077" t="s">
        <v>145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405</v>
      </c>
      <c r="B66" s="1047"/>
      <c r="C66" s="1047"/>
      <c r="D66" s="1047"/>
      <c r="E66" s="1047"/>
      <c r="F66" s="1047"/>
      <c r="G66" s="1047"/>
      <c r="H66" s="1047"/>
      <c r="I66" s="1047"/>
      <c r="J66" s="1047"/>
      <c r="K66" s="1047"/>
      <c r="L66" s="1047"/>
      <c r="M66" s="1047"/>
      <c r="N66" s="1047"/>
      <c r="O66" s="1047"/>
      <c r="P66" s="1048"/>
      <c r="Q66" s="1052" t="s">
        <v>385</v>
      </c>
      <c r="R66" s="1053"/>
      <c r="S66" s="1053"/>
      <c r="T66" s="1053"/>
      <c r="U66" s="1054"/>
      <c r="V66" s="1052" t="s">
        <v>386</v>
      </c>
      <c r="W66" s="1053"/>
      <c r="X66" s="1053"/>
      <c r="Y66" s="1053"/>
      <c r="Z66" s="1054"/>
      <c r="AA66" s="1052" t="s">
        <v>387</v>
      </c>
      <c r="AB66" s="1053"/>
      <c r="AC66" s="1053"/>
      <c r="AD66" s="1053"/>
      <c r="AE66" s="1054"/>
      <c r="AF66" s="1058" t="s">
        <v>388</v>
      </c>
      <c r="AG66" s="1059"/>
      <c r="AH66" s="1059"/>
      <c r="AI66" s="1059"/>
      <c r="AJ66" s="1060"/>
      <c r="AK66" s="1052" t="s">
        <v>389</v>
      </c>
      <c r="AL66" s="1047"/>
      <c r="AM66" s="1047"/>
      <c r="AN66" s="1047"/>
      <c r="AO66" s="1048"/>
      <c r="AP66" s="1052" t="s">
        <v>390</v>
      </c>
      <c r="AQ66" s="1053"/>
      <c r="AR66" s="1053"/>
      <c r="AS66" s="1053"/>
      <c r="AT66" s="1054"/>
      <c r="AU66" s="1052" t="s">
        <v>406</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563</v>
      </c>
      <c r="C68" s="1037"/>
      <c r="D68" s="1037"/>
      <c r="E68" s="1037"/>
      <c r="F68" s="1037"/>
      <c r="G68" s="1037"/>
      <c r="H68" s="1037"/>
      <c r="I68" s="1037"/>
      <c r="J68" s="1037"/>
      <c r="K68" s="1037"/>
      <c r="L68" s="1037"/>
      <c r="M68" s="1037"/>
      <c r="N68" s="1037"/>
      <c r="O68" s="1037"/>
      <c r="P68" s="1038"/>
      <c r="Q68" s="1039">
        <v>420</v>
      </c>
      <c r="R68" s="1033"/>
      <c r="S68" s="1033"/>
      <c r="T68" s="1033"/>
      <c r="U68" s="1033"/>
      <c r="V68" s="1033">
        <v>358</v>
      </c>
      <c r="W68" s="1033"/>
      <c r="X68" s="1033"/>
      <c r="Y68" s="1033"/>
      <c r="Z68" s="1033"/>
      <c r="AA68" s="1033">
        <v>63</v>
      </c>
      <c r="AB68" s="1033"/>
      <c r="AC68" s="1033"/>
      <c r="AD68" s="1033"/>
      <c r="AE68" s="1033"/>
      <c r="AF68" s="1033">
        <v>63</v>
      </c>
      <c r="AG68" s="1033"/>
      <c r="AH68" s="1033"/>
      <c r="AI68" s="1033"/>
      <c r="AJ68" s="1033"/>
      <c r="AK68" s="1033">
        <v>83</v>
      </c>
      <c r="AL68" s="1033"/>
      <c r="AM68" s="1033"/>
      <c r="AN68" s="1033"/>
      <c r="AO68" s="1033"/>
      <c r="AP68" s="1033" t="s">
        <v>562</v>
      </c>
      <c r="AQ68" s="1033"/>
      <c r="AR68" s="1033"/>
      <c r="AS68" s="1033"/>
      <c r="AT68" s="1033"/>
      <c r="AU68" s="1033" t="s">
        <v>562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564</v>
      </c>
      <c r="C69" s="1026"/>
      <c r="D69" s="1026"/>
      <c r="E69" s="1026"/>
      <c r="F69" s="1026"/>
      <c r="G69" s="1026"/>
      <c r="H69" s="1026"/>
      <c r="I69" s="1026"/>
      <c r="J69" s="1026"/>
      <c r="K69" s="1026"/>
      <c r="L69" s="1026"/>
      <c r="M69" s="1026"/>
      <c r="N69" s="1026"/>
      <c r="O69" s="1026"/>
      <c r="P69" s="1027"/>
      <c r="Q69" s="1028">
        <v>6144</v>
      </c>
      <c r="R69" s="1022"/>
      <c r="S69" s="1022"/>
      <c r="T69" s="1022"/>
      <c r="U69" s="1022"/>
      <c r="V69" s="1022">
        <v>5783</v>
      </c>
      <c r="W69" s="1022"/>
      <c r="X69" s="1022"/>
      <c r="Y69" s="1022"/>
      <c r="Z69" s="1022"/>
      <c r="AA69" s="1022">
        <v>361</v>
      </c>
      <c r="AB69" s="1022"/>
      <c r="AC69" s="1022"/>
      <c r="AD69" s="1022"/>
      <c r="AE69" s="1022"/>
      <c r="AF69" s="1022">
        <v>361</v>
      </c>
      <c r="AG69" s="1022"/>
      <c r="AH69" s="1022"/>
      <c r="AI69" s="1022"/>
      <c r="AJ69" s="1022"/>
      <c r="AK69" s="1022" t="s">
        <v>562</v>
      </c>
      <c r="AL69" s="1022"/>
      <c r="AM69" s="1022"/>
      <c r="AN69" s="1022"/>
      <c r="AO69" s="1022"/>
      <c r="AP69" s="1022" t="s">
        <v>562</v>
      </c>
      <c r="AQ69" s="1022"/>
      <c r="AR69" s="1022"/>
      <c r="AS69" s="1022"/>
      <c r="AT69" s="1022"/>
      <c r="AU69" s="1022" t="s">
        <v>562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565</v>
      </c>
      <c r="C70" s="1026"/>
      <c r="D70" s="1026"/>
      <c r="E70" s="1026"/>
      <c r="F70" s="1026"/>
      <c r="G70" s="1026"/>
      <c r="H70" s="1026"/>
      <c r="I70" s="1026"/>
      <c r="J70" s="1026"/>
      <c r="K70" s="1026"/>
      <c r="L70" s="1026"/>
      <c r="M70" s="1026"/>
      <c r="N70" s="1026"/>
      <c r="O70" s="1026"/>
      <c r="P70" s="1027"/>
      <c r="Q70" s="1028">
        <v>1622</v>
      </c>
      <c r="R70" s="1022"/>
      <c r="S70" s="1022"/>
      <c r="T70" s="1022"/>
      <c r="U70" s="1022"/>
      <c r="V70" s="1022">
        <v>1584</v>
      </c>
      <c r="W70" s="1022"/>
      <c r="X70" s="1022"/>
      <c r="Y70" s="1022"/>
      <c r="Z70" s="1022"/>
      <c r="AA70" s="1022">
        <v>38</v>
      </c>
      <c r="AB70" s="1022"/>
      <c r="AC70" s="1022"/>
      <c r="AD70" s="1022"/>
      <c r="AE70" s="1022"/>
      <c r="AF70" s="1022">
        <v>38</v>
      </c>
      <c r="AG70" s="1022"/>
      <c r="AH70" s="1022"/>
      <c r="AI70" s="1022"/>
      <c r="AJ70" s="1022"/>
      <c r="AK70" s="1022" t="s">
        <v>562</v>
      </c>
      <c r="AL70" s="1022"/>
      <c r="AM70" s="1022"/>
      <c r="AN70" s="1022"/>
      <c r="AO70" s="1022"/>
      <c r="AP70" s="1022" t="s">
        <v>562</v>
      </c>
      <c r="AQ70" s="1022"/>
      <c r="AR70" s="1022"/>
      <c r="AS70" s="1022"/>
      <c r="AT70" s="1022"/>
      <c r="AU70" s="1022" t="s">
        <v>562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566</v>
      </c>
      <c r="C71" s="1026"/>
      <c r="D71" s="1026"/>
      <c r="E71" s="1026"/>
      <c r="F71" s="1026"/>
      <c r="G71" s="1026"/>
      <c r="H71" s="1026"/>
      <c r="I71" s="1026"/>
      <c r="J71" s="1026"/>
      <c r="K71" s="1026"/>
      <c r="L71" s="1026"/>
      <c r="M71" s="1026"/>
      <c r="N71" s="1026"/>
      <c r="O71" s="1026"/>
      <c r="P71" s="1027"/>
      <c r="Q71" s="1028">
        <v>5</v>
      </c>
      <c r="R71" s="1022"/>
      <c r="S71" s="1022"/>
      <c r="T71" s="1022"/>
      <c r="U71" s="1022"/>
      <c r="V71" s="1022">
        <v>4</v>
      </c>
      <c r="W71" s="1022"/>
      <c r="X71" s="1022"/>
      <c r="Y71" s="1022"/>
      <c r="Z71" s="1022"/>
      <c r="AA71" s="1022">
        <v>1</v>
      </c>
      <c r="AB71" s="1022"/>
      <c r="AC71" s="1022"/>
      <c r="AD71" s="1022"/>
      <c r="AE71" s="1022"/>
      <c r="AF71" s="1022">
        <v>1</v>
      </c>
      <c r="AG71" s="1022"/>
      <c r="AH71" s="1022"/>
      <c r="AI71" s="1022"/>
      <c r="AJ71" s="1022"/>
      <c r="AK71" s="1022" t="s">
        <v>562</v>
      </c>
      <c r="AL71" s="1022"/>
      <c r="AM71" s="1022"/>
      <c r="AN71" s="1022"/>
      <c r="AO71" s="1022"/>
      <c r="AP71" s="1022" t="s">
        <v>562</v>
      </c>
      <c r="AQ71" s="1022"/>
      <c r="AR71" s="1022"/>
      <c r="AS71" s="1022"/>
      <c r="AT71" s="1022"/>
      <c r="AU71" s="1022" t="s">
        <v>562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567</v>
      </c>
      <c r="C72" s="1026"/>
      <c r="D72" s="1026"/>
      <c r="E72" s="1026"/>
      <c r="F72" s="1026"/>
      <c r="G72" s="1026"/>
      <c r="H72" s="1026"/>
      <c r="I72" s="1026"/>
      <c r="J72" s="1026"/>
      <c r="K72" s="1026"/>
      <c r="L72" s="1026"/>
      <c r="M72" s="1026"/>
      <c r="N72" s="1026"/>
      <c r="O72" s="1026"/>
      <c r="P72" s="1027"/>
      <c r="Q72" s="1028">
        <v>14</v>
      </c>
      <c r="R72" s="1022"/>
      <c r="S72" s="1022"/>
      <c r="T72" s="1022"/>
      <c r="U72" s="1022"/>
      <c r="V72" s="1022">
        <v>12</v>
      </c>
      <c r="W72" s="1022"/>
      <c r="X72" s="1022"/>
      <c r="Y72" s="1022"/>
      <c r="Z72" s="1022"/>
      <c r="AA72" s="1022">
        <v>2</v>
      </c>
      <c r="AB72" s="1022"/>
      <c r="AC72" s="1022"/>
      <c r="AD72" s="1022"/>
      <c r="AE72" s="1022"/>
      <c r="AF72" s="1022">
        <v>2</v>
      </c>
      <c r="AG72" s="1022"/>
      <c r="AH72" s="1022"/>
      <c r="AI72" s="1022"/>
      <c r="AJ72" s="1022"/>
      <c r="AK72" s="1022" t="s">
        <v>562</v>
      </c>
      <c r="AL72" s="1022"/>
      <c r="AM72" s="1022"/>
      <c r="AN72" s="1022"/>
      <c r="AO72" s="1022"/>
      <c r="AP72" s="1022" t="s">
        <v>562</v>
      </c>
      <c r="AQ72" s="1022"/>
      <c r="AR72" s="1022"/>
      <c r="AS72" s="1022"/>
      <c r="AT72" s="1022"/>
      <c r="AU72" s="1022" t="s">
        <v>562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568</v>
      </c>
      <c r="C73" s="1026"/>
      <c r="D73" s="1026"/>
      <c r="E73" s="1026"/>
      <c r="F73" s="1026"/>
      <c r="G73" s="1026"/>
      <c r="H73" s="1026"/>
      <c r="I73" s="1026"/>
      <c r="J73" s="1026"/>
      <c r="K73" s="1026"/>
      <c r="L73" s="1026"/>
      <c r="M73" s="1026"/>
      <c r="N73" s="1026"/>
      <c r="O73" s="1026"/>
      <c r="P73" s="1027"/>
      <c r="Q73" s="1028">
        <v>1122</v>
      </c>
      <c r="R73" s="1022"/>
      <c r="S73" s="1022"/>
      <c r="T73" s="1022"/>
      <c r="U73" s="1022"/>
      <c r="V73" s="1022">
        <v>1079</v>
      </c>
      <c r="W73" s="1022"/>
      <c r="X73" s="1022"/>
      <c r="Y73" s="1022"/>
      <c r="Z73" s="1022"/>
      <c r="AA73" s="1022">
        <v>43</v>
      </c>
      <c r="AB73" s="1022"/>
      <c r="AC73" s="1022"/>
      <c r="AD73" s="1022"/>
      <c r="AE73" s="1022"/>
      <c r="AF73" s="1022">
        <v>43</v>
      </c>
      <c r="AG73" s="1022"/>
      <c r="AH73" s="1022"/>
      <c r="AI73" s="1022"/>
      <c r="AJ73" s="1022"/>
      <c r="AK73" s="1022">
        <v>560</v>
      </c>
      <c r="AL73" s="1022"/>
      <c r="AM73" s="1022"/>
      <c r="AN73" s="1022"/>
      <c r="AO73" s="1022"/>
      <c r="AP73" s="1022" t="s">
        <v>562</v>
      </c>
      <c r="AQ73" s="1022"/>
      <c r="AR73" s="1022"/>
      <c r="AS73" s="1022"/>
      <c r="AT73" s="1022"/>
      <c r="AU73" s="1022" t="s">
        <v>562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569</v>
      </c>
      <c r="C74" s="1026"/>
      <c r="D74" s="1026"/>
      <c r="E74" s="1026"/>
      <c r="F74" s="1026"/>
      <c r="G74" s="1026"/>
      <c r="H74" s="1026"/>
      <c r="I74" s="1026"/>
      <c r="J74" s="1026"/>
      <c r="K74" s="1026"/>
      <c r="L74" s="1026"/>
      <c r="M74" s="1026"/>
      <c r="N74" s="1026"/>
      <c r="O74" s="1026"/>
      <c r="P74" s="1027"/>
      <c r="Q74" s="1028">
        <v>1204</v>
      </c>
      <c r="R74" s="1022"/>
      <c r="S74" s="1022"/>
      <c r="T74" s="1022"/>
      <c r="U74" s="1022"/>
      <c r="V74" s="1022">
        <v>1139</v>
      </c>
      <c r="W74" s="1022"/>
      <c r="X74" s="1022"/>
      <c r="Y74" s="1022"/>
      <c r="Z74" s="1022"/>
      <c r="AA74" s="1022">
        <v>65</v>
      </c>
      <c r="AB74" s="1022"/>
      <c r="AC74" s="1022"/>
      <c r="AD74" s="1022"/>
      <c r="AE74" s="1022"/>
      <c r="AF74" s="1022">
        <v>65</v>
      </c>
      <c r="AG74" s="1022"/>
      <c r="AH74" s="1022"/>
      <c r="AI74" s="1022"/>
      <c r="AJ74" s="1022"/>
      <c r="AK74" s="1022" t="s">
        <v>562</v>
      </c>
      <c r="AL74" s="1022"/>
      <c r="AM74" s="1022"/>
      <c r="AN74" s="1022"/>
      <c r="AO74" s="1022"/>
      <c r="AP74" s="1022" t="s">
        <v>562</v>
      </c>
      <c r="AQ74" s="1022"/>
      <c r="AR74" s="1022"/>
      <c r="AS74" s="1022"/>
      <c r="AT74" s="1022"/>
      <c r="AU74" s="1022" t="s">
        <v>562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570</v>
      </c>
      <c r="C75" s="1026"/>
      <c r="D75" s="1026"/>
      <c r="E75" s="1026"/>
      <c r="F75" s="1026"/>
      <c r="G75" s="1026"/>
      <c r="H75" s="1026"/>
      <c r="I75" s="1026"/>
      <c r="J75" s="1026"/>
      <c r="K75" s="1026"/>
      <c r="L75" s="1026"/>
      <c r="M75" s="1026"/>
      <c r="N75" s="1026"/>
      <c r="O75" s="1026"/>
      <c r="P75" s="1027"/>
      <c r="Q75" s="1029">
        <v>271218</v>
      </c>
      <c r="R75" s="1030"/>
      <c r="S75" s="1030"/>
      <c r="T75" s="1030"/>
      <c r="U75" s="1031"/>
      <c r="V75" s="1032">
        <v>266820</v>
      </c>
      <c r="W75" s="1030"/>
      <c r="X75" s="1030"/>
      <c r="Y75" s="1030"/>
      <c r="Z75" s="1031"/>
      <c r="AA75" s="1032">
        <v>4398</v>
      </c>
      <c r="AB75" s="1030"/>
      <c r="AC75" s="1030"/>
      <c r="AD75" s="1030"/>
      <c r="AE75" s="1031"/>
      <c r="AF75" s="1032">
        <v>4398</v>
      </c>
      <c r="AG75" s="1030"/>
      <c r="AH75" s="1030"/>
      <c r="AI75" s="1030"/>
      <c r="AJ75" s="1031"/>
      <c r="AK75" s="1032">
        <v>1324</v>
      </c>
      <c r="AL75" s="1030"/>
      <c r="AM75" s="1030"/>
      <c r="AN75" s="1030"/>
      <c r="AO75" s="1031"/>
      <c r="AP75" s="1032" t="s">
        <v>562</v>
      </c>
      <c r="AQ75" s="1030"/>
      <c r="AR75" s="1030"/>
      <c r="AS75" s="1030"/>
      <c r="AT75" s="1031"/>
      <c r="AU75" s="1032" t="s">
        <v>562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571</v>
      </c>
      <c r="C76" s="1026"/>
      <c r="D76" s="1026"/>
      <c r="E76" s="1026"/>
      <c r="F76" s="1026"/>
      <c r="G76" s="1026"/>
      <c r="H76" s="1026"/>
      <c r="I76" s="1026"/>
      <c r="J76" s="1026"/>
      <c r="K76" s="1026"/>
      <c r="L76" s="1026"/>
      <c r="M76" s="1026"/>
      <c r="N76" s="1026"/>
      <c r="O76" s="1026"/>
      <c r="P76" s="1027"/>
      <c r="Q76" s="1029">
        <v>301</v>
      </c>
      <c r="R76" s="1030"/>
      <c r="S76" s="1030"/>
      <c r="T76" s="1030"/>
      <c r="U76" s="1031"/>
      <c r="V76" s="1032">
        <v>293</v>
      </c>
      <c r="W76" s="1030"/>
      <c r="X76" s="1030"/>
      <c r="Y76" s="1030"/>
      <c r="Z76" s="1031"/>
      <c r="AA76" s="1032">
        <v>8</v>
      </c>
      <c r="AB76" s="1030"/>
      <c r="AC76" s="1030"/>
      <c r="AD76" s="1030"/>
      <c r="AE76" s="1031"/>
      <c r="AF76" s="1032">
        <v>8</v>
      </c>
      <c r="AG76" s="1030"/>
      <c r="AH76" s="1030"/>
      <c r="AI76" s="1030"/>
      <c r="AJ76" s="1031"/>
      <c r="AK76" s="1032" t="s">
        <v>562</v>
      </c>
      <c r="AL76" s="1030"/>
      <c r="AM76" s="1030"/>
      <c r="AN76" s="1030"/>
      <c r="AO76" s="1031"/>
      <c r="AP76" s="1032" t="s">
        <v>562</v>
      </c>
      <c r="AQ76" s="1030"/>
      <c r="AR76" s="1030"/>
      <c r="AS76" s="1030"/>
      <c r="AT76" s="1031"/>
      <c r="AU76" s="1032" t="s">
        <v>562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381</v>
      </c>
      <c r="B88" s="995" t="s">
        <v>407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4979</v>
      </c>
      <c r="AG88" s="1010"/>
      <c r="AH88" s="1010"/>
      <c r="AI88" s="1010"/>
      <c r="AJ88" s="1010"/>
      <c r="AK88" s="1014"/>
      <c r="AL88" s="1014"/>
      <c r="AM88" s="1014"/>
      <c r="AN88" s="1014"/>
      <c r="AO88" s="1014"/>
      <c r="AP88" s="1010" t="s">
        <v>572</v>
      </c>
      <c r="AQ88" s="1010"/>
      <c r="AR88" s="1010"/>
      <c r="AS88" s="1010"/>
      <c r="AT88" s="1010"/>
      <c r="AU88" s="1010" t="s">
        <v>572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995" t="s">
        <v>408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416</v>
      </c>
      <c r="AB109" s="945"/>
      <c r="AC109" s="945"/>
      <c r="AD109" s="945"/>
      <c r="AE109" s="946"/>
      <c r="AF109" s="947" t="s">
        <v>301</v>
      </c>
      <c r="AG109" s="945"/>
      <c r="AH109" s="945"/>
      <c r="AI109" s="945"/>
      <c r="AJ109" s="946"/>
      <c r="AK109" s="947" t="s">
        <v>300</v>
      </c>
      <c r="AL109" s="945"/>
      <c r="AM109" s="945"/>
      <c r="AN109" s="945"/>
      <c r="AO109" s="946"/>
      <c r="AP109" s="947" t="s">
        <v>417</v>
      </c>
      <c r="AQ109" s="945"/>
      <c r="AR109" s="945"/>
      <c r="AS109" s="945"/>
      <c r="AT109" s="976"/>
      <c r="AU109" s="944" t="s">
        <v>415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416</v>
      </c>
      <c r="BR109" s="945"/>
      <c r="BS109" s="945"/>
      <c r="BT109" s="945"/>
      <c r="BU109" s="946"/>
      <c r="BV109" s="947" t="s">
        <v>301</v>
      </c>
      <c r="BW109" s="945"/>
      <c r="BX109" s="945"/>
      <c r="BY109" s="945"/>
      <c r="BZ109" s="946"/>
      <c r="CA109" s="947" t="s">
        <v>300</v>
      </c>
      <c r="CB109" s="945"/>
      <c r="CC109" s="945"/>
      <c r="CD109" s="945"/>
      <c r="CE109" s="946"/>
      <c r="CF109" s="983" t="s">
        <v>417</v>
      </c>
      <c r="CG109" s="983"/>
      <c r="CH109" s="983"/>
      <c r="CI109" s="983"/>
      <c r="CJ109" s="983"/>
      <c r="CK109" s="947" t="s">
        <v>418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416</v>
      </c>
      <c r="DH109" s="945"/>
      <c r="DI109" s="945"/>
      <c r="DJ109" s="945"/>
      <c r="DK109" s="946"/>
      <c r="DL109" s="947" t="s">
        <v>301</v>
      </c>
      <c r="DM109" s="945"/>
      <c r="DN109" s="945"/>
      <c r="DO109" s="945"/>
      <c r="DP109" s="946"/>
      <c r="DQ109" s="947" t="s">
        <v>300</v>
      </c>
      <c r="DR109" s="945"/>
      <c r="DS109" s="945"/>
      <c r="DT109" s="945"/>
      <c r="DU109" s="946"/>
      <c r="DV109" s="947" t="s">
        <v>417</v>
      </c>
      <c r="DW109" s="945"/>
      <c r="DX109" s="945"/>
      <c r="DY109" s="945"/>
      <c r="DZ109" s="976"/>
    </row>
    <row r="110" spans="1:131" s="246" customFormat="1" ht="26.25" customHeight="1" x14ac:dyDescent="0.15">
      <c r="A110" s="847" t="s">
        <v>419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365366</v>
      </c>
      <c r="AB110" s="938"/>
      <c r="AC110" s="938"/>
      <c r="AD110" s="938"/>
      <c r="AE110" s="939"/>
      <c r="AF110" s="940">
        <v>399978</v>
      </c>
      <c r="AG110" s="938"/>
      <c r="AH110" s="938"/>
      <c r="AI110" s="938"/>
      <c r="AJ110" s="939"/>
      <c r="AK110" s="940">
        <v>400447</v>
      </c>
      <c r="AL110" s="938"/>
      <c r="AM110" s="938"/>
      <c r="AN110" s="938"/>
      <c r="AO110" s="939"/>
      <c r="AP110" s="941">
        <v>24.1</v>
      </c>
      <c r="AQ110" s="942"/>
      <c r="AR110" s="942"/>
      <c r="AS110" s="942"/>
      <c r="AT110" s="943"/>
      <c r="AU110" s="977" t="s">
        <v>72</v>
      </c>
      <c r="AV110" s="978"/>
      <c r="AW110" s="978"/>
      <c r="AX110" s="978"/>
      <c r="AY110" s="978"/>
      <c r="AZ110" s="903" t="s">
        <v>420</v>
      </c>
      <c r="BA110" s="848"/>
      <c r="BB110" s="848"/>
      <c r="BC110" s="848"/>
      <c r="BD110" s="848"/>
      <c r="BE110" s="848"/>
      <c r="BF110" s="848"/>
      <c r="BG110" s="848"/>
      <c r="BH110" s="848"/>
      <c r="BI110" s="848"/>
      <c r="BJ110" s="848"/>
      <c r="BK110" s="848"/>
      <c r="BL110" s="848"/>
      <c r="BM110" s="848"/>
      <c r="BN110" s="848"/>
      <c r="BO110" s="848"/>
      <c r="BP110" s="849"/>
      <c r="BQ110" s="904">
        <v>3634453</v>
      </c>
      <c r="BR110" s="885"/>
      <c r="BS110" s="885"/>
      <c r="BT110" s="885"/>
      <c r="BU110" s="885"/>
      <c r="BV110" s="885">
        <v>3619263</v>
      </c>
      <c r="BW110" s="885"/>
      <c r="BX110" s="885"/>
      <c r="BY110" s="885"/>
      <c r="BZ110" s="885"/>
      <c r="CA110" s="885">
        <v>3530534</v>
      </c>
      <c r="CB110" s="885"/>
      <c r="CC110" s="885"/>
      <c r="CD110" s="885"/>
      <c r="CE110" s="885"/>
      <c r="CF110" s="909">
        <v>212.6</v>
      </c>
      <c r="CG110" s="910"/>
      <c r="CH110" s="910"/>
      <c r="CI110" s="910"/>
      <c r="CJ110" s="910"/>
      <c r="CK110" s="973" t="s">
        <v>421</v>
      </c>
      <c r="CL110" s="859"/>
      <c r="CM110" s="934" t="s">
        <v>422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423</v>
      </c>
      <c r="DH110" s="885"/>
      <c r="DI110" s="885"/>
      <c r="DJ110" s="885"/>
      <c r="DK110" s="885"/>
      <c r="DL110" s="885" t="s">
        <v>423</v>
      </c>
      <c r="DM110" s="885"/>
      <c r="DN110" s="885"/>
      <c r="DO110" s="885"/>
      <c r="DP110" s="885"/>
      <c r="DQ110" s="885" t="s">
        <v>145</v>
      </c>
      <c r="DR110" s="885"/>
      <c r="DS110" s="885"/>
      <c r="DT110" s="885"/>
      <c r="DU110" s="885"/>
      <c r="DV110" s="886" t="s">
        <v>423</v>
      </c>
      <c r="DW110" s="886"/>
      <c r="DX110" s="886"/>
      <c r="DY110" s="886"/>
      <c r="DZ110" s="887"/>
    </row>
    <row r="111" spans="1:131" s="246" customFormat="1" ht="26.25" customHeight="1" x14ac:dyDescent="0.15">
      <c r="A111" s="814" t="s">
        <v>424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145</v>
      </c>
      <c r="AB111" s="966"/>
      <c r="AC111" s="966"/>
      <c r="AD111" s="966"/>
      <c r="AE111" s="967"/>
      <c r="AF111" s="968" t="s">
        <v>145</v>
      </c>
      <c r="AG111" s="966"/>
      <c r="AH111" s="966"/>
      <c r="AI111" s="966"/>
      <c r="AJ111" s="967"/>
      <c r="AK111" s="968" t="s">
        <v>423</v>
      </c>
      <c r="AL111" s="966"/>
      <c r="AM111" s="966"/>
      <c r="AN111" s="966"/>
      <c r="AO111" s="967"/>
      <c r="AP111" s="969" t="s">
        <v>423</v>
      </c>
      <c r="AQ111" s="970"/>
      <c r="AR111" s="970"/>
      <c r="AS111" s="970"/>
      <c r="AT111" s="971"/>
      <c r="AU111" s="979"/>
      <c r="AV111" s="980"/>
      <c r="AW111" s="980"/>
      <c r="AX111" s="980"/>
      <c r="AY111" s="980"/>
      <c r="AZ111" s="855" t="s">
        <v>425</v>
      </c>
      <c r="BA111" s="790"/>
      <c r="BB111" s="790"/>
      <c r="BC111" s="790"/>
      <c r="BD111" s="790"/>
      <c r="BE111" s="790"/>
      <c r="BF111" s="790"/>
      <c r="BG111" s="790"/>
      <c r="BH111" s="790"/>
      <c r="BI111" s="790"/>
      <c r="BJ111" s="790"/>
      <c r="BK111" s="790"/>
      <c r="BL111" s="790"/>
      <c r="BM111" s="790"/>
      <c r="BN111" s="790"/>
      <c r="BO111" s="790"/>
      <c r="BP111" s="791"/>
      <c r="BQ111" s="856">
        <v>13395</v>
      </c>
      <c r="BR111" s="857"/>
      <c r="BS111" s="857"/>
      <c r="BT111" s="857"/>
      <c r="BU111" s="857"/>
      <c r="BV111" s="857">
        <v>9916</v>
      </c>
      <c r="BW111" s="857"/>
      <c r="BX111" s="857"/>
      <c r="BY111" s="857"/>
      <c r="BZ111" s="857"/>
      <c r="CA111" s="857">
        <v>8341</v>
      </c>
      <c r="CB111" s="857"/>
      <c r="CC111" s="857"/>
      <c r="CD111" s="857"/>
      <c r="CE111" s="857"/>
      <c r="CF111" s="918">
        <v>0.5</v>
      </c>
      <c r="CG111" s="919"/>
      <c r="CH111" s="919"/>
      <c r="CI111" s="919"/>
      <c r="CJ111" s="919"/>
      <c r="CK111" s="974"/>
      <c r="CL111" s="861"/>
      <c r="CM111" s="864" t="s">
        <v>426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145</v>
      </c>
      <c r="DH111" s="857"/>
      <c r="DI111" s="857"/>
      <c r="DJ111" s="857"/>
      <c r="DK111" s="857"/>
      <c r="DL111" s="857" t="s">
        <v>145</v>
      </c>
      <c r="DM111" s="857"/>
      <c r="DN111" s="857"/>
      <c r="DO111" s="857"/>
      <c r="DP111" s="857"/>
      <c r="DQ111" s="857" t="s">
        <v>145</v>
      </c>
      <c r="DR111" s="857"/>
      <c r="DS111" s="857"/>
      <c r="DT111" s="857"/>
      <c r="DU111" s="857"/>
      <c r="DV111" s="834" t="s">
        <v>145</v>
      </c>
      <c r="DW111" s="834"/>
      <c r="DX111" s="834"/>
      <c r="DY111" s="834"/>
      <c r="DZ111" s="835"/>
    </row>
    <row r="112" spans="1:131" s="246" customFormat="1" ht="26.25" customHeight="1" x14ac:dyDescent="0.15">
      <c r="A112" s="959" t="s">
        <v>427</v>
      </c>
      <c r="B112" s="960"/>
      <c r="C112" s="790" t="s">
        <v>428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423</v>
      </c>
      <c r="AB112" s="820"/>
      <c r="AC112" s="820"/>
      <c r="AD112" s="820"/>
      <c r="AE112" s="821"/>
      <c r="AF112" s="822" t="s">
        <v>145</v>
      </c>
      <c r="AG112" s="820"/>
      <c r="AH112" s="820"/>
      <c r="AI112" s="820"/>
      <c r="AJ112" s="821"/>
      <c r="AK112" s="822" t="s">
        <v>145</v>
      </c>
      <c r="AL112" s="820"/>
      <c r="AM112" s="820"/>
      <c r="AN112" s="820"/>
      <c r="AO112" s="821"/>
      <c r="AP112" s="867" t="s">
        <v>145</v>
      </c>
      <c r="AQ112" s="868"/>
      <c r="AR112" s="868"/>
      <c r="AS112" s="868"/>
      <c r="AT112" s="869"/>
      <c r="AU112" s="979"/>
      <c r="AV112" s="980"/>
      <c r="AW112" s="980"/>
      <c r="AX112" s="980"/>
      <c r="AY112" s="980"/>
      <c r="AZ112" s="855" t="s">
        <v>429</v>
      </c>
      <c r="BA112" s="790"/>
      <c r="BB112" s="790"/>
      <c r="BC112" s="790"/>
      <c r="BD112" s="790"/>
      <c r="BE112" s="790"/>
      <c r="BF112" s="790"/>
      <c r="BG112" s="790"/>
      <c r="BH112" s="790"/>
      <c r="BI112" s="790"/>
      <c r="BJ112" s="790"/>
      <c r="BK112" s="790"/>
      <c r="BL112" s="790"/>
      <c r="BM112" s="790"/>
      <c r="BN112" s="790"/>
      <c r="BO112" s="790"/>
      <c r="BP112" s="791"/>
      <c r="BQ112" s="856">
        <v>1198055</v>
      </c>
      <c r="BR112" s="857"/>
      <c r="BS112" s="857"/>
      <c r="BT112" s="857"/>
      <c r="BU112" s="857"/>
      <c r="BV112" s="857">
        <v>1171693</v>
      </c>
      <c r="BW112" s="857"/>
      <c r="BX112" s="857"/>
      <c r="BY112" s="857"/>
      <c r="BZ112" s="857"/>
      <c r="CA112" s="857">
        <v>1084645</v>
      </c>
      <c r="CB112" s="857"/>
      <c r="CC112" s="857"/>
      <c r="CD112" s="857"/>
      <c r="CE112" s="857"/>
      <c r="CF112" s="918">
        <v>65.3</v>
      </c>
      <c r="CG112" s="919"/>
      <c r="CH112" s="919"/>
      <c r="CI112" s="919"/>
      <c r="CJ112" s="919"/>
      <c r="CK112" s="974"/>
      <c r="CL112" s="861"/>
      <c r="CM112" s="864" t="s">
        <v>430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145</v>
      </c>
      <c r="DH112" s="857"/>
      <c r="DI112" s="857"/>
      <c r="DJ112" s="857"/>
      <c r="DK112" s="857"/>
      <c r="DL112" s="857" t="s">
        <v>145</v>
      </c>
      <c r="DM112" s="857"/>
      <c r="DN112" s="857"/>
      <c r="DO112" s="857"/>
      <c r="DP112" s="857"/>
      <c r="DQ112" s="857" t="s">
        <v>145</v>
      </c>
      <c r="DR112" s="857"/>
      <c r="DS112" s="857"/>
      <c r="DT112" s="857"/>
      <c r="DU112" s="857"/>
      <c r="DV112" s="834" t="s">
        <v>423</v>
      </c>
      <c r="DW112" s="834"/>
      <c r="DX112" s="834"/>
      <c r="DY112" s="834"/>
      <c r="DZ112" s="835"/>
    </row>
    <row r="113" spans="1:130" s="246" customFormat="1" ht="26.25" customHeight="1" x14ac:dyDescent="0.15">
      <c r="A113" s="961"/>
      <c r="B113" s="962"/>
      <c r="C113" s="790" t="s">
        <v>431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131413</v>
      </c>
      <c r="AB113" s="966"/>
      <c r="AC113" s="966"/>
      <c r="AD113" s="966"/>
      <c r="AE113" s="967"/>
      <c r="AF113" s="968">
        <v>165093</v>
      </c>
      <c r="AG113" s="966"/>
      <c r="AH113" s="966"/>
      <c r="AI113" s="966"/>
      <c r="AJ113" s="967"/>
      <c r="AK113" s="968">
        <v>156537</v>
      </c>
      <c r="AL113" s="966"/>
      <c r="AM113" s="966"/>
      <c r="AN113" s="966"/>
      <c r="AO113" s="967"/>
      <c r="AP113" s="969">
        <v>9.4</v>
      </c>
      <c r="AQ113" s="970"/>
      <c r="AR113" s="970"/>
      <c r="AS113" s="970"/>
      <c r="AT113" s="971"/>
      <c r="AU113" s="979"/>
      <c r="AV113" s="980"/>
      <c r="AW113" s="980"/>
      <c r="AX113" s="980"/>
      <c r="AY113" s="980"/>
      <c r="AZ113" s="855" t="s">
        <v>432</v>
      </c>
      <c r="BA113" s="790"/>
      <c r="BB113" s="790"/>
      <c r="BC113" s="790"/>
      <c r="BD113" s="790"/>
      <c r="BE113" s="790"/>
      <c r="BF113" s="790"/>
      <c r="BG113" s="790"/>
      <c r="BH113" s="790"/>
      <c r="BI113" s="790"/>
      <c r="BJ113" s="790"/>
      <c r="BK113" s="790"/>
      <c r="BL113" s="790"/>
      <c r="BM113" s="790"/>
      <c r="BN113" s="790"/>
      <c r="BO113" s="790"/>
      <c r="BP113" s="791"/>
      <c r="BQ113" s="856">
        <v>45</v>
      </c>
      <c r="BR113" s="857"/>
      <c r="BS113" s="857"/>
      <c r="BT113" s="857"/>
      <c r="BU113" s="857"/>
      <c r="BV113" s="857">
        <v>22</v>
      </c>
      <c r="BW113" s="857"/>
      <c r="BX113" s="857"/>
      <c r="BY113" s="857"/>
      <c r="BZ113" s="857"/>
      <c r="CA113" s="857" t="s">
        <v>145</v>
      </c>
      <c r="CB113" s="857"/>
      <c r="CC113" s="857"/>
      <c r="CD113" s="857"/>
      <c r="CE113" s="857"/>
      <c r="CF113" s="918" t="s">
        <v>145</v>
      </c>
      <c r="CG113" s="919"/>
      <c r="CH113" s="919"/>
      <c r="CI113" s="919"/>
      <c r="CJ113" s="919"/>
      <c r="CK113" s="974"/>
      <c r="CL113" s="861"/>
      <c r="CM113" s="864" t="s">
        <v>433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423</v>
      </c>
      <c r="DH113" s="820"/>
      <c r="DI113" s="820"/>
      <c r="DJ113" s="820"/>
      <c r="DK113" s="821"/>
      <c r="DL113" s="822" t="s">
        <v>423</v>
      </c>
      <c r="DM113" s="820"/>
      <c r="DN113" s="820"/>
      <c r="DO113" s="820"/>
      <c r="DP113" s="821"/>
      <c r="DQ113" s="822" t="s">
        <v>145</v>
      </c>
      <c r="DR113" s="820"/>
      <c r="DS113" s="820"/>
      <c r="DT113" s="820"/>
      <c r="DU113" s="821"/>
      <c r="DV113" s="867" t="s">
        <v>145</v>
      </c>
      <c r="DW113" s="868"/>
      <c r="DX113" s="868"/>
      <c r="DY113" s="868"/>
      <c r="DZ113" s="869"/>
    </row>
    <row r="114" spans="1:130" s="246" customFormat="1" ht="26.25" customHeight="1" x14ac:dyDescent="0.15">
      <c r="A114" s="961"/>
      <c r="B114" s="962"/>
      <c r="C114" s="790" t="s">
        <v>434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145</v>
      </c>
      <c r="AB114" s="820"/>
      <c r="AC114" s="820"/>
      <c r="AD114" s="820"/>
      <c r="AE114" s="821"/>
      <c r="AF114" s="822" t="s">
        <v>145</v>
      </c>
      <c r="AG114" s="820"/>
      <c r="AH114" s="820"/>
      <c r="AI114" s="820"/>
      <c r="AJ114" s="821"/>
      <c r="AK114" s="822" t="s">
        <v>145</v>
      </c>
      <c r="AL114" s="820"/>
      <c r="AM114" s="820"/>
      <c r="AN114" s="820"/>
      <c r="AO114" s="821"/>
      <c r="AP114" s="867" t="s">
        <v>145</v>
      </c>
      <c r="AQ114" s="868"/>
      <c r="AR114" s="868"/>
      <c r="AS114" s="868"/>
      <c r="AT114" s="869"/>
      <c r="AU114" s="979"/>
      <c r="AV114" s="980"/>
      <c r="AW114" s="980"/>
      <c r="AX114" s="980"/>
      <c r="AY114" s="980"/>
      <c r="AZ114" s="855" t="s">
        <v>435</v>
      </c>
      <c r="BA114" s="790"/>
      <c r="BB114" s="790"/>
      <c r="BC114" s="790"/>
      <c r="BD114" s="790"/>
      <c r="BE114" s="790"/>
      <c r="BF114" s="790"/>
      <c r="BG114" s="790"/>
      <c r="BH114" s="790"/>
      <c r="BI114" s="790"/>
      <c r="BJ114" s="790"/>
      <c r="BK114" s="790"/>
      <c r="BL114" s="790"/>
      <c r="BM114" s="790"/>
      <c r="BN114" s="790"/>
      <c r="BO114" s="790"/>
      <c r="BP114" s="791"/>
      <c r="BQ114" s="856">
        <v>477568</v>
      </c>
      <c r="BR114" s="857"/>
      <c r="BS114" s="857"/>
      <c r="BT114" s="857"/>
      <c r="BU114" s="857"/>
      <c r="BV114" s="857">
        <v>505649</v>
      </c>
      <c r="BW114" s="857"/>
      <c r="BX114" s="857"/>
      <c r="BY114" s="857"/>
      <c r="BZ114" s="857"/>
      <c r="CA114" s="857">
        <v>448015</v>
      </c>
      <c r="CB114" s="857"/>
      <c r="CC114" s="857"/>
      <c r="CD114" s="857"/>
      <c r="CE114" s="857"/>
      <c r="CF114" s="918">
        <v>27</v>
      </c>
      <c r="CG114" s="919"/>
      <c r="CH114" s="919"/>
      <c r="CI114" s="919"/>
      <c r="CJ114" s="919"/>
      <c r="CK114" s="974"/>
      <c r="CL114" s="861"/>
      <c r="CM114" s="864" t="s">
        <v>436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145</v>
      </c>
      <c r="DH114" s="820"/>
      <c r="DI114" s="820"/>
      <c r="DJ114" s="820"/>
      <c r="DK114" s="821"/>
      <c r="DL114" s="822" t="s">
        <v>145</v>
      </c>
      <c r="DM114" s="820"/>
      <c r="DN114" s="820"/>
      <c r="DO114" s="820"/>
      <c r="DP114" s="821"/>
      <c r="DQ114" s="822" t="s">
        <v>145</v>
      </c>
      <c r="DR114" s="820"/>
      <c r="DS114" s="820"/>
      <c r="DT114" s="820"/>
      <c r="DU114" s="821"/>
      <c r="DV114" s="867" t="s">
        <v>145</v>
      </c>
      <c r="DW114" s="868"/>
      <c r="DX114" s="868"/>
      <c r="DY114" s="868"/>
      <c r="DZ114" s="869"/>
    </row>
    <row r="115" spans="1:130" s="246" customFormat="1" ht="26.25" customHeight="1" x14ac:dyDescent="0.15">
      <c r="A115" s="961"/>
      <c r="B115" s="962"/>
      <c r="C115" s="790" t="s">
        <v>437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5959</v>
      </c>
      <c r="AB115" s="966"/>
      <c r="AC115" s="966"/>
      <c r="AD115" s="966"/>
      <c r="AE115" s="967"/>
      <c r="AF115" s="968">
        <v>5803</v>
      </c>
      <c r="AG115" s="966"/>
      <c r="AH115" s="966"/>
      <c r="AI115" s="966"/>
      <c r="AJ115" s="967"/>
      <c r="AK115" s="968">
        <v>3375</v>
      </c>
      <c r="AL115" s="966"/>
      <c r="AM115" s="966"/>
      <c r="AN115" s="966"/>
      <c r="AO115" s="967"/>
      <c r="AP115" s="969">
        <v>0.2</v>
      </c>
      <c r="AQ115" s="970"/>
      <c r="AR115" s="970"/>
      <c r="AS115" s="970"/>
      <c r="AT115" s="971"/>
      <c r="AU115" s="979"/>
      <c r="AV115" s="980"/>
      <c r="AW115" s="980"/>
      <c r="AX115" s="980"/>
      <c r="AY115" s="980"/>
      <c r="AZ115" s="855" t="s">
        <v>438</v>
      </c>
      <c r="BA115" s="790"/>
      <c r="BB115" s="790"/>
      <c r="BC115" s="790"/>
      <c r="BD115" s="790"/>
      <c r="BE115" s="790"/>
      <c r="BF115" s="790"/>
      <c r="BG115" s="790"/>
      <c r="BH115" s="790"/>
      <c r="BI115" s="790"/>
      <c r="BJ115" s="790"/>
      <c r="BK115" s="790"/>
      <c r="BL115" s="790"/>
      <c r="BM115" s="790"/>
      <c r="BN115" s="790"/>
      <c r="BO115" s="790"/>
      <c r="BP115" s="791"/>
      <c r="BQ115" s="856" t="s">
        <v>423</v>
      </c>
      <c r="BR115" s="857"/>
      <c r="BS115" s="857"/>
      <c r="BT115" s="857"/>
      <c r="BU115" s="857"/>
      <c r="BV115" s="857" t="s">
        <v>423</v>
      </c>
      <c r="BW115" s="857"/>
      <c r="BX115" s="857"/>
      <c r="BY115" s="857"/>
      <c r="BZ115" s="857"/>
      <c r="CA115" s="857" t="s">
        <v>145</v>
      </c>
      <c r="CB115" s="857"/>
      <c r="CC115" s="857"/>
      <c r="CD115" s="857"/>
      <c r="CE115" s="857"/>
      <c r="CF115" s="918" t="s">
        <v>145</v>
      </c>
      <c r="CG115" s="919"/>
      <c r="CH115" s="919"/>
      <c r="CI115" s="919"/>
      <c r="CJ115" s="919"/>
      <c r="CK115" s="974"/>
      <c r="CL115" s="861"/>
      <c r="CM115" s="855" t="s">
        <v>439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145</v>
      </c>
      <c r="DH115" s="820"/>
      <c r="DI115" s="820"/>
      <c r="DJ115" s="820"/>
      <c r="DK115" s="821"/>
      <c r="DL115" s="822" t="s">
        <v>145</v>
      </c>
      <c r="DM115" s="820"/>
      <c r="DN115" s="820"/>
      <c r="DO115" s="820"/>
      <c r="DP115" s="821"/>
      <c r="DQ115" s="822" t="s">
        <v>145</v>
      </c>
      <c r="DR115" s="820"/>
      <c r="DS115" s="820"/>
      <c r="DT115" s="820"/>
      <c r="DU115" s="821"/>
      <c r="DV115" s="867" t="s">
        <v>145</v>
      </c>
      <c r="DW115" s="868"/>
      <c r="DX115" s="868"/>
      <c r="DY115" s="868"/>
      <c r="DZ115" s="869"/>
    </row>
    <row r="116" spans="1:130" s="246" customFormat="1" ht="26.25" customHeight="1" x14ac:dyDescent="0.15">
      <c r="A116" s="963"/>
      <c r="B116" s="964"/>
      <c r="C116" s="923" t="s">
        <v>440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145</v>
      </c>
      <c r="AB116" s="820"/>
      <c r="AC116" s="820"/>
      <c r="AD116" s="820"/>
      <c r="AE116" s="821"/>
      <c r="AF116" s="822" t="s">
        <v>145</v>
      </c>
      <c r="AG116" s="820"/>
      <c r="AH116" s="820"/>
      <c r="AI116" s="820"/>
      <c r="AJ116" s="821"/>
      <c r="AK116" s="822" t="s">
        <v>423</v>
      </c>
      <c r="AL116" s="820"/>
      <c r="AM116" s="820"/>
      <c r="AN116" s="820"/>
      <c r="AO116" s="821"/>
      <c r="AP116" s="867" t="s">
        <v>423</v>
      </c>
      <c r="AQ116" s="868"/>
      <c r="AR116" s="868"/>
      <c r="AS116" s="868"/>
      <c r="AT116" s="869"/>
      <c r="AU116" s="979"/>
      <c r="AV116" s="980"/>
      <c r="AW116" s="980"/>
      <c r="AX116" s="980"/>
      <c r="AY116" s="980"/>
      <c r="AZ116" s="906" t="s">
        <v>441</v>
      </c>
      <c r="BA116" s="907"/>
      <c r="BB116" s="907"/>
      <c r="BC116" s="907"/>
      <c r="BD116" s="907"/>
      <c r="BE116" s="907"/>
      <c r="BF116" s="907"/>
      <c r="BG116" s="907"/>
      <c r="BH116" s="907"/>
      <c r="BI116" s="907"/>
      <c r="BJ116" s="907"/>
      <c r="BK116" s="907"/>
      <c r="BL116" s="907"/>
      <c r="BM116" s="907"/>
      <c r="BN116" s="907"/>
      <c r="BO116" s="907"/>
      <c r="BP116" s="908"/>
      <c r="BQ116" s="856" t="s">
        <v>145</v>
      </c>
      <c r="BR116" s="857"/>
      <c r="BS116" s="857"/>
      <c r="BT116" s="857"/>
      <c r="BU116" s="857"/>
      <c r="BV116" s="857" t="s">
        <v>145</v>
      </c>
      <c r="BW116" s="857"/>
      <c r="BX116" s="857"/>
      <c r="BY116" s="857"/>
      <c r="BZ116" s="857"/>
      <c r="CA116" s="857" t="s">
        <v>423</v>
      </c>
      <c r="CB116" s="857"/>
      <c r="CC116" s="857"/>
      <c r="CD116" s="857"/>
      <c r="CE116" s="857"/>
      <c r="CF116" s="918" t="s">
        <v>423</v>
      </c>
      <c r="CG116" s="919"/>
      <c r="CH116" s="919"/>
      <c r="CI116" s="919"/>
      <c r="CJ116" s="919"/>
      <c r="CK116" s="974"/>
      <c r="CL116" s="861"/>
      <c r="CM116" s="864" t="s">
        <v>442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13395</v>
      </c>
      <c r="DH116" s="820"/>
      <c r="DI116" s="820"/>
      <c r="DJ116" s="820"/>
      <c r="DK116" s="821"/>
      <c r="DL116" s="822">
        <v>7416</v>
      </c>
      <c r="DM116" s="820"/>
      <c r="DN116" s="820"/>
      <c r="DO116" s="820"/>
      <c r="DP116" s="821"/>
      <c r="DQ116" s="822">
        <v>4041</v>
      </c>
      <c r="DR116" s="820"/>
      <c r="DS116" s="820"/>
      <c r="DT116" s="820"/>
      <c r="DU116" s="821"/>
      <c r="DV116" s="867">
        <v>0.2</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443</v>
      </c>
      <c r="Z117" s="946"/>
      <c r="AA117" s="951">
        <v>502738</v>
      </c>
      <c r="AB117" s="952"/>
      <c r="AC117" s="952"/>
      <c r="AD117" s="952"/>
      <c r="AE117" s="953"/>
      <c r="AF117" s="954">
        <v>570874</v>
      </c>
      <c r="AG117" s="952"/>
      <c r="AH117" s="952"/>
      <c r="AI117" s="952"/>
      <c r="AJ117" s="953"/>
      <c r="AK117" s="954">
        <v>560359</v>
      </c>
      <c r="AL117" s="952"/>
      <c r="AM117" s="952"/>
      <c r="AN117" s="952"/>
      <c r="AO117" s="953"/>
      <c r="AP117" s="955"/>
      <c r="AQ117" s="956"/>
      <c r="AR117" s="956"/>
      <c r="AS117" s="956"/>
      <c r="AT117" s="957"/>
      <c r="AU117" s="979"/>
      <c r="AV117" s="980"/>
      <c r="AW117" s="980"/>
      <c r="AX117" s="980"/>
      <c r="AY117" s="980"/>
      <c r="AZ117" s="906" t="s">
        <v>444</v>
      </c>
      <c r="BA117" s="907"/>
      <c r="BB117" s="907"/>
      <c r="BC117" s="907"/>
      <c r="BD117" s="907"/>
      <c r="BE117" s="907"/>
      <c r="BF117" s="907"/>
      <c r="BG117" s="907"/>
      <c r="BH117" s="907"/>
      <c r="BI117" s="907"/>
      <c r="BJ117" s="907"/>
      <c r="BK117" s="907"/>
      <c r="BL117" s="907"/>
      <c r="BM117" s="907"/>
      <c r="BN117" s="907"/>
      <c r="BO117" s="907"/>
      <c r="BP117" s="908"/>
      <c r="BQ117" s="856" t="s">
        <v>145</v>
      </c>
      <c r="BR117" s="857"/>
      <c r="BS117" s="857"/>
      <c r="BT117" s="857"/>
      <c r="BU117" s="857"/>
      <c r="BV117" s="857" t="s">
        <v>145</v>
      </c>
      <c r="BW117" s="857"/>
      <c r="BX117" s="857"/>
      <c r="BY117" s="857"/>
      <c r="BZ117" s="857"/>
      <c r="CA117" s="857" t="s">
        <v>145</v>
      </c>
      <c r="CB117" s="857"/>
      <c r="CC117" s="857"/>
      <c r="CD117" s="857"/>
      <c r="CE117" s="857"/>
      <c r="CF117" s="918" t="s">
        <v>145</v>
      </c>
      <c r="CG117" s="919"/>
      <c r="CH117" s="919"/>
      <c r="CI117" s="919"/>
      <c r="CJ117" s="919"/>
      <c r="CK117" s="974"/>
      <c r="CL117" s="861"/>
      <c r="CM117" s="864" t="s">
        <v>445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145</v>
      </c>
      <c r="DH117" s="820"/>
      <c r="DI117" s="820"/>
      <c r="DJ117" s="820"/>
      <c r="DK117" s="821"/>
      <c r="DL117" s="822" t="s">
        <v>145</v>
      </c>
      <c r="DM117" s="820"/>
      <c r="DN117" s="820"/>
      <c r="DO117" s="820"/>
      <c r="DP117" s="821"/>
      <c r="DQ117" s="822" t="s">
        <v>145</v>
      </c>
      <c r="DR117" s="820"/>
      <c r="DS117" s="820"/>
      <c r="DT117" s="820"/>
      <c r="DU117" s="821"/>
      <c r="DV117" s="867" t="s">
        <v>423</v>
      </c>
      <c r="DW117" s="868"/>
      <c r="DX117" s="868"/>
      <c r="DY117" s="868"/>
      <c r="DZ117" s="869"/>
    </row>
    <row r="118" spans="1:130" s="246" customFormat="1" ht="26.25" customHeight="1" x14ac:dyDescent="0.15">
      <c r="A118" s="944" t="s">
        <v>418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416</v>
      </c>
      <c r="AB118" s="945"/>
      <c r="AC118" s="945"/>
      <c r="AD118" s="945"/>
      <c r="AE118" s="946"/>
      <c r="AF118" s="947" t="s">
        <v>301</v>
      </c>
      <c r="AG118" s="945"/>
      <c r="AH118" s="945"/>
      <c r="AI118" s="945"/>
      <c r="AJ118" s="946"/>
      <c r="AK118" s="947" t="s">
        <v>300</v>
      </c>
      <c r="AL118" s="945"/>
      <c r="AM118" s="945"/>
      <c r="AN118" s="945"/>
      <c r="AO118" s="946"/>
      <c r="AP118" s="948" t="s">
        <v>417</v>
      </c>
      <c r="AQ118" s="949"/>
      <c r="AR118" s="949"/>
      <c r="AS118" s="949"/>
      <c r="AT118" s="950"/>
      <c r="AU118" s="979"/>
      <c r="AV118" s="980"/>
      <c r="AW118" s="980"/>
      <c r="AX118" s="980"/>
      <c r="AY118" s="980"/>
      <c r="AZ118" s="922" t="s">
        <v>446</v>
      </c>
      <c r="BA118" s="923"/>
      <c r="BB118" s="923"/>
      <c r="BC118" s="923"/>
      <c r="BD118" s="923"/>
      <c r="BE118" s="923"/>
      <c r="BF118" s="923"/>
      <c r="BG118" s="923"/>
      <c r="BH118" s="923"/>
      <c r="BI118" s="923"/>
      <c r="BJ118" s="923"/>
      <c r="BK118" s="923"/>
      <c r="BL118" s="923"/>
      <c r="BM118" s="923"/>
      <c r="BN118" s="923"/>
      <c r="BO118" s="923"/>
      <c r="BP118" s="924"/>
      <c r="BQ118" s="925" t="s">
        <v>145</v>
      </c>
      <c r="BR118" s="888"/>
      <c r="BS118" s="888"/>
      <c r="BT118" s="888"/>
      <c r="BU118" s="888"/>
      <c r="BV118" s="888" t="s">
        <v>423</v>
      </c>
      <c r="BW118" s="888"/>
      <c r="BX118" s="888"/>
      <c r="BY118" s="888"/>
      <c r="BZ118" s="888"/>
      <c r="CA118" s="888" t="s">
        <v>145</v>
      </c>
      <c r="CB118" s="888"/>
      <c r="CC118" s="888"/>
      <c r="CD118" s="888"/>
      <c r="CE118" s="888"/>
      <c r="CF118" s="918" t="s">
        <v>145</v>
      </c>
      <c r="CG118" s="919"/>
      <c r="CH118" s="919"/>
      <c r="CI118" s="919"/>
      <c r="CJ118" s="919"/>
      <c r="CK118" s="974"/>
      <c r="CL118" s="861"/>
      <c r="CM118" s="864" t="s">
        <v>447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145</v>
      </c>
      <c r="DH118" s="820"/>
      <c r="DI118" s="820"/>
      <c r="DJ118" s="820"/>
      <c r="DK118" s="821"/>
      <c r="DL118" s="822" t="s">
        <v>145</v>
      </c>
      <c r="DM118" s="820"/>
      <c r="DN118" s="820"/>
      <c r="DO118" s="820"/>
      <c r="DP118" s="821"/>
      <c r="DQ118" s="822">
        <v>4300</v>
      </c>
      <c r="DR118" s="820"/>
      <c r="DS118" s="820"/>
      <c r="DT118" s="820"/>
      <c r="DU118" s="821"/>
      <c r="DV118" s="867">
        <v>0.3</v>
      </c>
      <c r="DW118" s="868"/>
      <c r="DX118" s="868"/>
      <c r="DY118" s="868"/>
      <c r="DZ118" s="869"/>
    </row>
    <row r="119" spans="1:130" s="246" customFormat="1" ht="26.25" customHeight="1" x14ac:dyDescent="0.15">
      <c r="A119" s="858" t="s">
        <v>421</v>
      </c>
      <c r="B119" s="859"/>
      <c r="C119" s="934" t="s">
        <v>422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145</v>
      </c>
      <c r="AB119" s="938"/>
      <c r="AC119" s="938"/>
      <c r="AD119" s="938"/>
      <c r="AE119" s="939"/>
      <c r="AF119" s="940" t="s">
        <v>145</v>
      </c>
      <c r="AG119" s="938"/>
      <c r="AH119" s="938"/>
      <c r="AI119" s="938"/>
      <c r="AJ119" s="939"/>
      <c r="AK119" s="940" t="s">
        <v>145</v>
      </c>
      <c r="AL119" s="938"/>
      <c r="AM119" s="938"/>
      <c r="AN119" s="938"/>
      <c r="AO119" s="939"/>
      <c r="AP119" s="941" t="s">
        <v>145</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448</v>
      </c>
      <c r="BP119" s="921"/>
      <c r="BQ119" s="925">
        <v>5323516</v>
      </c>
      <c r="BR119" s="888"/>
      <c r="BS119" s="888"/>
      <c r="BT119" s="888"/>
      <c r="BU119" s="888"/>
      <c r="BV119" s="888">
        <v>5306543</v>
      </c>
      <c r="BW119" s="888"/>
      <c r="BX119" s="888"/>
      <c r="BY119" s="888"/>
      <c r="BZ119" s="888"/>
      <c r="CA119" s="888">
        <v>5071535</v>
      </c>
      <c r="CB119" s="888"/>
      <c r="CC119" s="888"/>
      <c r="CD119" s="888"/>
      <c r="CE119" s="888"/>
      <c r="CF119" s="786"/>
      <c r="CG119" s="787"/>
      <c r="CH119" s="787"/>
      <c r="CI119" s="787"/>
      <c r="CJ119" s="877"/>
      <c r="CK119" s="975"/>
      <c r="CL119" s="863"/>
      <c r="CM119" s="881" t="s">
        <v>449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145</v>
      </c>
      <c r="DH119" s="803"/>
      <c r="DI119" s="803"/>
      <c r="DJ119" s="803"/>
      <c r="DK119" s="804"/>
      <c r="DL119" s="805">
        <v>2500</v>
      </c>
      <c r="DM119" s="803"/>
      <c r="DN119" s="803"/>
      <c r="DO119" s="803"/>
      <c r="DP119" s="804"/>
      <c r="DQ119" s="805" t="s">
        <v>145</v>
      </c>
      <c r="DR119" s="803"/>
      <c r="DS119" s="803"/>
      <c r="DT119" s="803"/>
      <c r="DU119" s="804"/>
      <c r="DV119" s="891" t="s">
        <v>423</v>
      </c>
      <c r="DW119" s="892"/>
      <c r="DX119" s="892"/>
      <c r="DY119" s="892"/>
      <c r="DZ119" s="893"/>
    </row>
    <row r="120" spans="1:130" s="246" customFormat="1" ht="26.25" customHeight="1" x14ac:dyDescent="0.15">
      <c r="A120" s="860"/>
      <c r="B120" s="861"/>
      <c r="C120" s="864" t="s">
        <v>426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423</v>
      </c>
      <c r="AB120" s="820"/>
      <c r="AC120" s="820"/>
      <c r="AD120" s="820"/>
      <c r="AE120" s="821"/>
      <c r="AF120" s="822" t="s">
        <v>145</v>
      </c>
      <c r="AG120" s="820"/>
      <c r="AH120" s="820"/>
      <c r="AI120" s="820"/>
      <c r="AJ120" s="821"/>
      <c r="AK120" s="822" t="s">
        <v>145</v>
      </c>
      <c r="AL120" s="820"/>
      <c r="AM120" s="820"/>
      <c r="AN120" s="820"/>
      <c r="AO120" s="821"/>
      <c r="AP120" s="867" t="s">
        <v>145</v>
      </c>
      <c r="AQ120" s="868"/>
      <c r="AR120" s="868"/>
      <c r="AS120" s="868"/>
      <c r="AT120" s="869"/>
      <c r="AU120" s="926" t="s">
        <v>450</v>
      </c>
      <c r="AV120" s="927"/>
      <c r="AW120" s="927"/>
      <c r="AX120" s="927"/>
      <c r="AY120" s="928"/>
      <c r="AZ120" s="903" t="s">
        <v>451</v>
      </c>
      <c r="BA120" s="848"/>
      <c r="BB120" s="848"/>
      <c r="BC120" s="848"/>
      <c r="BD120" s="848"/>
      <c r="BE120" s="848"/>
      <c r="BF120" s="848"/>
      <c r="BG120" s="848"/>
      <c r="BH120" s="848"/>
      <c r="BI120" s="848"/>
      <c r="BJ120" s="848"/>
      <c r="BK120" s="848"/>
      <c r="BL120" s="848"/>
      <c r="BM120" s="848"/>
      <c r="BN120" s="848"/>
      <c r="BO120" s="848"/>
      <c r="BP120" s="849"/>
      <c r="BQ120" s="904">
        <v>2311411</v>
      </c>
      <c r="BR120" s="885"/>
      <c r="BS120" s="885"/>
      <c r="BT120" s="885"/>
      <c r="BU120" s="885"/>
      <c r="BV120" s="885">
        <v>2275704</v>
      </c>
      <c r="BW120" s="885"/>
      <c r="BX120" s="885"/>
      <c r="BY120" s="885"/>
      <c r="BZ120" s="885"/>
      <c r="CA120" s="885">
        <v>2309728</v>
      </c>
      <c r="CB120" s="885"/>
      <c r="CC120" s="885"/>
      <c r="CD120" s="885"/>
      <c r="CE120" s="885"/>
      <c r="CF120" s="909">
        <v>139.1</v>
      </c>
      <c r="CG120" s="910"/>
      <c r="CH120" s="910"/>
      <c r="CI120" s="910"/>
      <c r="CJ120" s="910"/>
      <c r="CK120" s="911" t="s">
        <v>452</v>
      </c>
      <c r="CL120" s="895"/>
      <c r="CM120" s="895"/>
      <c r="CN120" s="895"/>
      <c r="CO120" s="896"/>
      <c r="CP120" s="915" t="s">
        <v>453</v>
      </c>
      <c r="CQ120" s="916"/>
      <c r="CR120" s="916"/>
      <c r="CS120" s="916"/>
      <c r="CT120" s="916"/>
      <c r="CU120" s="916"/>
      <c r="CV120" s="916"/>
      <c r="CW120" s="916"/>
      <c r="CX120" s="916"/>
      <c r="CY120" s="916"/>
      <c r="CZ120" s="916"/>
      <c r="DA120" s="916"/>
      <c r="DB120" s="916"/>
      <c r="DC120" s="916"/>
      <c r="DD120" s="916"/>
      <c r="DE120" s="916"/>
      <c r="DF120" s="917"/>
      <c r="DG120" s="904">
        <v>592125</v>
      </c>
      <c r="DH120" s="885"/>
      <c r="DI120" s="885"/>
      <c r="DJ120" s="885"/>
      <c r="DK120" s="885"/>
      <c r="DL120" s="885">
        <v>589836</v>
      </c>
      <c r="DM120" s="885"/>
      <c r="DN120" s="885"/>
      <c r="DO120" s="885"/>
      <c r="DP120" s="885"/>
      <c r="DQ120" s="885">
        <v>556262</v>
      </c>
      <c r="DR120" s="885"/>
      <c r="DS120" s="885"/>
      <c r="DT120" s="885"/>
      <c r="DU120" s="885"/>
      <c r="DV120" s="886">
        <v>33.5</v>
      </c>
      <c r="DW120" s="886"/>
      <c r="DX120" s="886"/>
      <c r="DY120" s="886"/>
      <c r="DZ120" s="887"/>
    </row>
    <row r="121" spans="1:130" s="246" customFormat="1" ht="26.25" customHeight="1" x14ac:dyDescent="0.15">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145</v>
      </c>
      <c r="AB121" s="820"/>
      <c r="AC121" s="820"/>
      <c r="AD121" s="820"/>
      <c r="AE121" s="821"/>
      <c r="AF121" s="822" t="s">
        <v>145</v>
      </c>
      <c r="AG121" s="820"/>
      <c r="AH121" s="820"/>
      <c r="AI121" s="820"/>
      <c r="AJ121" s="821"/>
      <c r="AK121" s="822" t="s">
        <v>145</v>
      </c>
      <c r="AL121" s="820"/>
      <c r="AM121" s="820"/>
      <c r="AN121" s="820"/>
      <c r="AO121" s="821"/>
      <c r="AP121" s="867" t="s">
        <v>145</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t="s">
        <v>145</v>
      </c>
      <c r="BR121" s="857"/>
      <c r="BS121" s="857"/>
      <c r="BT121" s="857"/>
      <c r="BU121" s="857"/>
      <c r="BV121" s="857" t="s">
        <v>145</v>
      </c>
      <c r="BW121" s="857"/>
      <c r="BX121" s="857"/>
      <c r="BY121" s="857"/>
      <c r="BZ121" s="857"/>
      <c r="CA121" s="857" t="s">
        <v>145</v>
      </c>
      <c r="CB121" s="857"/>
      <c r="CC121" s="857"/>
      <c r="CD121" s="857"/>
      <c r="CE121" s="857"/>
      <c r="CF121" s="918" t="s">
        <v>145</v>
      </c>
      <c r="CG121" s="919"/>
      <c r="CH121" s="919"/>
      <c r="CI121" s="919"/>
      <c r="CJ121" s="919"/>
      <c r="CK121" s="912"/>
      <c r="CL121" s="898"/>
      <c r="CM121" s="898"/>
      <c r="CN121" s="898"/>
      <c r="CO121" s="899"/>
      <c r="CP121" s="878" t="s">
        <v>399</v>
      </c>
      <c r="CQ121" s="879"/>
      <c r="CR121" s="879"/>
      <c r="CS121" s="879"/>
      <c r="CT121" s="879"/>
      <c r="CU121" s="879"/>
      <c r="CV121" s="879"/>
      <c r="CW121" s="879"/>
      <c r="CX121" s="879"/>
      <c r="CY121" s="879"/>
      <c r="CZ121" s="879"/>
      <c r="DA121" s="879"/>
      <c r="DB121" s="879"/>
      <c r="DC121" s="879"/>
      <c r="DD121" s="879"/>
      <c r="DE121" s="879"/>
      <c r="DF121" s="880"/>
      <c r="DG121" s="856">
        <v>401050</v>
      </c>
      <c r="DH121" s="857"/>
      <c r="DI121" s="857"/>
      <c r="DJ121" s="857"/>
      <c r="DK121" s="857"/>
      <c r="DL121" s="857">
        <v>371716</v>
      </c>
      <c r="DM121" s="857"/>
      <c r="DN121" s="857"/>
      <c r="DO121" s="857"/>
      <c r="DP121" s="857"/>
      <c r="DQ121" s="857">
        <v>321592</v>
      </c>
      <c r="DR121" s="857"/>
      <c r="DS121" s="857"/>
      <c r="DT121" s="857"/>
      <c r="DU121" s="857"/>
      <c r="DV121" s="834">
        <v>19.399999999999999</v>
      </c>
      <c r="DW121" s="834"/>
      <c r="DX121" s="834"/>
      <c r="DY121" s="834"/>
      <c r="DZ121" s="835"/>
    </row>
    <row r="122" spans="1:130" s="246" customFormat="1" ht="26.25" customHeight="1" x14ac:dyDescent="0.15">
      <c r="A122" s="860"/>
      <c r="B122" s="861"/>
      <c r="C122" s="864" t="s">
        <v>436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145</v>
      </c>
      <c r="AB122" s="820"/>
      <c r="AC122" s="820"/>
      <c r="AD122" s="820"/>
      <c r="AE122" s="821"/>
      <c r="AF122" s="822" t="s">
        <v>145</v>
      </c>
      <c r="AG122" s="820"/>
      <c r="AH122" s="820"/>
      <c r="AI122" s="820"/>
      <c r="AJ122" s="821"/>
      <c r="AK122" s="822" t="s">
        <v>145</v>
      </c>
      <c r="AL122" s="820"/>
      <c r="AM122" s="820"/>
      <c r="AN122" s="820"/>
      <c r="AO122" s="821"/>
      <c r="AP122" s="867" t="s">
        <v>145</v>
      </c>
      <c r="AQ122" s="868"/>
      <c r="AR122" s="868"/>
      <c r="AS122" s="868"/>
      <c r="AT122" s="869"/>
      <c r="AU122" s="929"/>
      <c r="AV122" s="930"/>
      <c r="AW122" s="930"/>
      <c r="AX122" s="930"/>
      <c r="AY122" s="931"/>
      <c r="AZ122" s="922" t="s">
        <v>456</v>
      </c>
      <c r="BA122" s="923"/>
      <c r="BB122" s="923"/>
      <c r="BC122" s="923"/>
      <c r="BD122" s="923"/>
      <c r="BE122" s="923"/>
      <c r="BF122" s="923"/>
      <c r="BG122" s="923"/>
      <c r="BH122" s="923"/>
      <c r="BI122" s="923"/>
      <c r="BJ122" s="923"/>
      <c r="BK122" s="923"/>
      <c r="BL122" s="923"/>
      <c r="BM122" s="923"/>
      <c r="BN122" s="923"/>
      <c r="BO122" s="923"/>
      <c r="BP122" s="924"/>
      <c r="BQ122" s="925">
        <v>3831603</v>
      </c>
      <c r="BR122" s="888"/>
      <c r="BS122" s="888"/>
      <c r="BT122" s="888"/>
      <c r="BU122" s="888"/>
      <c r="BV122" s="888">
        <v>3816577</v>
      </c>
      <c r="BW122" s="888"/>
      <c r="BX122" s="888"/>
      <c r="BY122" s="888"/>
      <c r="BZ122" s="888"/>
      <c r="CA122" s="888">
        <v>3625992</v>
      </c>
      <c r="CB122" s="888"/>
      <c r="CC122" s="888"/>
      <c r="CD122" s="888"/>
      <c r="CE122" s="888"/>
      <c r="CF122" s="889">
        <v>218.3</v>
      </c>
      <c r="CG122" s="890"/>
      <c r="CH122" s="890"/>
      <c r="CI122" s="890"/>
      <c r="CJ122" s="890"/>
      <c r="CK122" s="912"/>
      <c r="CL122" s="898"/>
      <c r="CM122" s="898"/>
      <c r="CN122" s="898"/>
      <c r="CO122" s="899"/>
      <c r="CP122" s="878" t="s">
        <v>457</v>
      </c>
      <c r="CQ122" s="879"/>
      <c r="CR122" s="879"/>
      <c r="CS122" s="879"/>
      <c r="CT122" s="879"/>
      <c r="CU122" s="879"/>
      <c r="CV122" s="879"/>
      <c r="CW122" s="879"/>
      <c r="CX122" s="879"/>
      <c r="CY122" s="879"/>
      <c r="CZ122" s="879"/>
      <c r="DA122" s="879"/>
      <c r="DB122" s="879"/>
      <c r="DC122" s="879"/>
      <c r="DD122" s="879"/>
      <c r="DE122" s="879"/>
      <c r="DF122" s="880"/>
      <c r="DG122" s="856">
        <v>177200</v>
      </c>
      <c r="DH122" s="857"/>
      <c r="DI122" s="857"/>
      <c r="DJ122" s="857"/>
      <c r="DK122" s="857"/>
      <c r="DL122" s="857">
        <v>185168</v>
      </c>
      <c r="DM122" s="857"/>
      <c r="DN122" s="857"/>
      <c r="DO122" s="857"/>
      <c r="DP122" s="857"/>
      <c r="DQ122" s="857">
        <v>184937</v>
      </c>
      <c r="DR122" s="857"/>
      <c r="DS122" s="857"/>
      <c r="DT122" s="857"/>
      <c r="DU122" s="857"/>
      <c r="DV122" s="834">
        <v>11.1</v>
      </c>
      <c r="DW122" s="834"/>
      <c r="DX122" s="834"/>
      <c r="DY122" s="834"/>
      <c r="DZ122" s="835"/>
    </row>
    <row r="123" spans="1:130" s="246" customFormat="1" ht="26.25" customHeight="1" x14ac:dyDescent="0.15">
      <c r="A123" s="860"/>
      <c r="B123" s="861"/>
      <c r="C123" s="864" t="s">
        <v>442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145</v>
      </c>
      <c r="AB123" s="820"/>
      <c r="AC123" s="820"/>
      <c r="AD123" s="820"/>
      <c r="AE123" s="821"/>
      <c r="AF123" s="822" t="s">
        <v>145</v>
      </c>
      <c r="AG123" s="820"/>
      <c r="AH123" s="820"/>
      <c r="AI123" s="820"/>
      <c r="AJ123" s="821"/>
      <c r="AK123" s="822" t="s">
        <v>145</v>
      </c>
      <c r="AL123" s="820"/>
      <c r="AM123" s="820"/>
      <c r="AN123" s="820"/>
      <c r="AO123" s="821"/>
      <c r="AP123" s="867" t="s">
        <v>145</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458</v>
      </c>
      <c r="BP123" s="921"/>
      <c r="BQ123" s="875">
        <v>6143014</v>
      </c>
      <c r="BR123" s="876"/>
      <c r="BS123" s="876"/>
      <c r="BT123" s="876"/>
      <c r="BU123" s="876"/>
      <c r="BV123" s="876">
        <v>6092281</v>
      </c>
      <c r="BW123" s="876"/>
      <c r="BX123" s="876"/>
      <c r="BY123" s="876"/>
      <c r="BZ123" s="876"/>
      <c r="CA123" s="876">
        <v>5935720</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v>27680</v>
      </c>
      <c r="DH123" s="820"/>
      <c r="DI123" s="820"/>
      <c r="DJ123" s="820"/>
      <c r="DK123" s="821"/>
      <c r="DL123" s="822">
        <v>24973</v>
      </c>
      <c r="DM123" s="820"/>
      <c r="DN123" s="820"/>
      <c r="DO123" s="820"/>
      <c r="DP123" s="821"/>
      <c r="DQ123" s="822">
        <v>21854</v>
      </c>
      <c r="DR123" s="820"/>
      <c r="DS123" s="820"/>
      <c r="DT123" s="820"/>
      <c r="DU123" s="821"/>
      <c r="DV123" s="867">
        <v>1.3</v>
      </c>
      <c r="DW123" s="868"/>
      <c r="DX123" s="868"/>
      <c r="DY123" s="868"/>
      <c r="DZ123" s="869"/>
    </row>
    <row r="124" spans="1:130" s="246" customFormat="1" ht="26.25" customHeight="1" thickBot="1" x14ac:dyDescent="0.2">
      <c r="A124" s="860"/>
      <c r="B124" s="861"/>
      <c r="C124" s="864" t="s">
        <v>445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145</v>
      </c>
      <c r="AB124" s="820"/>
      <c r="AC124" s="820"/>
      <c r="AD124" s="820"/>
      <c r="AE124" s="821"/>
      <c r="AF124" s="822" t="s">
        <v>145</v>
      </c>
      <c r="AG124" s="820"/>
      <c r="AH124" s="820"/>
      <c r="AI124" s="820"/>
      <c r="AJ124" s="821"/>
      <c r="AK124" s="822" t="s">
        <v>145</v>
      </c>
      <c r="AL124" s="820"/>
      <c r="AM124" s="820"/>
      <c r="AN124" s="820"/>
      <c r="AO124" s="821"/>
      <c r="AP124" s="867" t="s">
        <v>145</v>
      </c>
      <c r="AQ124" s="868"/>
      <c r="AR124" s="868"/>
      <c r="AS124" s="868"/>
      <c r="AT124" s="869"/>
      <c r="AU124" s="870" t="s">
        <v>459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145</v>
      </c>
      <c r="BR124" s="874"/>
      <c r="BS124" s="874"/>
      <c r="BT124" s="874"/>
      <c r="BU124" s="874"/>
      <c r="BV124" s="874" t="s">
        <v>145</v>
      </c>
      <c r="BW124" s="874"/>
      <c r="BX124" s="874"/>
      <c r="BY124" s="874"/>
      <c r="BZ124" s="874"/>
      <c r="CA124" s="874" t="s">
        <v>145</v>
      </c>
      <c r="CB124" s="874"/>
      <c r="CC124" s="874"/>
      <c r="CD124" s="874"/>
      <c r="CE124" s="874"/>
      <c r="CF124" s="764"/>
      <c r="CG124" s="765"/>
      <c r="CH124" s="765"/>
      <c r="CI124" s="765"/>
      <c r="CJ124" s="905"/>
      <c r="CK124" s="913"/>
      <c r="CL124" s="913"/>
      <c r="CM124" s="913"/>
      <c r="CN124" s="913"/>
      <c r="CO124" s="914"/>
      <c r="CP124" s="878" t="s">
        <v>460</v>
      </c>
      <c r="CQ124" s="879"/>
      <c r="CR124" s="879"/>
      <c r="CS124" s="879"/>
      <c r="CT124" s="879"/>
      <c r="CU124" s="879"/>
      <c r="CV124" s="879"/>
      <c r="CW124" s="879"/>
      <c r="CX124" s="879"/>
      <c r="CY124" s="879"/>
      <c r="CZ124" s="879"/>
      <c r="DA124" s="879"/>
      <c r="DB124" s="879"/>
      <c r="DC124" s="879"/>
      <c r="DD124" s="879"/>
      <c r="DE124" s="879"/>
      <c r="DF124" s="880"/>
      <c r="DG124" s="802" t="s">
        <v>145</v>
      </c>
      <c r="DH124" s="803"/>
      <c r="DI124" s="803"/>
      <c r="DJ124" s="803"/>
      <c r="DK124" s="804"/>
      <c r="DL124" s="805" t="s">
        <v>145</v>
      </c>
      <c r="DM124" s="803"/>
      <c r="DN124" s="803"/>
      <c r="DO124" s="803"/>
      <c r="DP124" s="804"/>
      <c r="DQ124" s="805" t="s">
        <v>145</v>
      </c>
      <c r="DR124" s="803"/>
      <c r="DS124" s="803"/>
      <c r="DT124" s="803"/>
      <c r="DU124" s="804"/>
      <c r="DV124" s="891" t="s">
        <v>145</v>
      </c>
      <c r="DW124" s="892"/>
      <c r="DX124" s="892"/>
      <c r="DY124" s="892"/>
      <c r="DZ124" s="893"/>
    </row>
    <row r="125" spans="1:130" s="246" customFormat="1" ht="26.25" customHeight="1" x14ac:dyDescent="0.15">
      <c r="A125" s="860"/>
      <c r="B125" s="861"/>
      <c r="C125" s="864" t="s">
        <v>447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145</v>
      </c>
      <c r="AB125" s="820"/>
      <c r="AC125" s="820"/>
      <c r="AD125" s="820"/>
      <c r="AE125" s="821"/>
      <c r="AF125" s="822" t="s">
        <v>145</v>
      </c>
      <c r="AG125" s="820"/>
      <c r="AH125" s="820"/>
      <c r="AI125" s="820"/>
      <c r="AJ125" s="821"/>
      <c r="AK125" s="822" t="s">
        <v>145</v>
      </c>
      <c r="AL125" s="820"/>
      <c r="AM125" s="820"/>
      <c r="AN125" s="820"/>
      <c r="AO125" s="821"/>
      <c r="AP125" s="867" t="s">
        <v>145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461</v>
      </c>
      <c r="CL125" s="895"/>
      <c r="CM125" s="895"/>
      <c r="CN125" s="895"/>
      <c r="CO125" s="896"/>
      <c r="CP125" s="903" t="s">
        <v>462</v>
      </c>
      <c r="CQ125" s="848"/>
      <c r="CR125" s="848"/>
      <c r="CS125" s="848"/>
      <c r="CT125" s="848"/>
      <c r="CU125" s="848"/>
      <c r="CV125" s="848"/>
      <c r="CW125" s="848"/>
      <c r="CX125" s="848"/>
      <c r="CY125" s="848"/>
      <c r="CZ125" s="848"/>
      <c r="DA125" s="848"/>
      <c r="DB125" s="848"/>
      <c r="DC125" s="848"/>
      <c r="DD125" s="848"/>
      <c r="DE125" s="848"/>
      <c r="DF125" s="849"/>
      <c r="DG125" s="904" t="s">
        <v>145</v>
      </c>
      <c r="DH125" s="885"/>
      <c r="DI125" s="885"/>
      <c r="DJ125" s="885"/>
      <c r="DK125" s="885"/>
      <c r="DL125" s="885" t="s">
        <v>145</v>
      </c>
      <c r="DM125" s="885"/>
      <c r="DN125" s="885"/>
      <c r="DO125" s="885"/>
      <c r="DP125" s="885"/>
      <c r="DQ125" s="885" t="s">
        <v>145</v>
      </c>
      <c r="DR125" s="885"/>
      <c r="DS125" s="885"/>
      <c r="DT125" s="885"/>
      <c r="DU125" s="885"/>
      <c r="DV125" s="886" t="s">
        <v>145</v>
      </c>
      <c r="DW125" s="886"/>
      <c r="DX125" s="886"/>
      <c r="DY125" s="886"/>
      <c r="DZ125" s="887"/>
    </row>
    <row r="126" spans="1:130" s="246" customFormat="1" ht="26.25" customHeight="1" thickBot="1" x14ac:dyDescent="0.2">
      <c r="A126" s="860"/>
      <c r="B126" s="861"/>
      <c r="C126" s="864" t="s">
        <v>449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5473</v>
      </c>
      <c r="AB126" s="820"/>
      <c r="AC126" s="820"/>
      <c r="AD126" s="820"/>
      <c r="AE126" s="821"/>
      <c r="AF126" s="822">
        <v>5464</v>
      </c>
      <c r="AG126" s="820"/>
      <c r="AH126" s="820"/>
      <c r="AI126" s="820"/>
      <c r="AJ126" s="821"/>
      <c r="AK126" s="822">
        <v>3184</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463</v>
      </c>
      <c r="CQ126" s="790"/>
      <c r="CR126" s="790"/>
      <c r="CS126" s="790"/>
      <c r="CT126" s="790"/>
      <c r="CU126" s="790"/>
      <c r="CV126" s="790"/>
      <c r="CW126" s="790"/>
      <c r="CX126" s="790"/>
      <c r="CY126" s="790"/>
      <c r="CZ126" s="790"/>
      <c r="DA126" s="790"/>
      <c r="DB126" s="790"/>
      <c r="DC126" s="790"/>
      <c r="DD126" s="790"/>
      <c r="DE126" s="790"/>
      <c r="DF126" s="791"/>
      <c r="DG126" s="856" t="s">
        <v>145</v>
      </c>
      <c r="DH126" s="857"/>
      <c r="DI126" s="857"/>
      <c r="DJ126" s="857"/>
      <c r="DK126" s="857"/>
      <c r="DL126" s="857" t="s">
        <v>145</v>
      </c>
      <c r="DM126" s="857"/>
      <c r="DN126" s="857"/>
      <c r="DO126" s="857"/>
      <c r="DP126" s="857"/>
      <c r="DQ126" s="857" t="s">
        <v>145</v>
      </c>
      <c r="DR126" s="857"/>
      <c r="DS126" s="857"/>
      <c r="DT126" s="857"/>
      <c r="DU126" s="857"/>
      <c r="DV126" s="834" t="s">
        <v>145</v>
      </c>
      <c r="DW126" s="834"/>
      <c r="DX126" s="834"/>
      <c r="DY126" s="834"/>
      <c r="DZ126" s="835"/>
    </row>
    <row r="127" spans="1:130" s="246" customFormat="1" ht="26.25" customHeight="1" x14ac:dyDescent="0.15">
      <c r="A127" s="862"/>
      <c r="B127" s="863"/>
      <c r="C127" s="881" t="s">
        <v>464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486</v>
      </c>
      <c r="AB127" s="820"/>
      <c r="AC127" s="820"/>
      <c r="AD127" s="820"/>
      <c r="AE127" s="821"/>
      <c r="AF127" s="822">
        <v>339</v>
      </c>
      <c r="AG127" s="820"/>
      <c r="AH127" s="820"/>
      <c r="AI127" s="820"/>
      <c r="AJ127" s="821"/>
      <c r="AK127" s="822">
        <v>191</v>
      </c>
      <c r="AL127" s="820"/>
      <c r="AM127" s="820"/>
      <c r="AN127" s="820"/>
      <c r="AO127" s="821"/>
      <c r="AP127" s="867">
        <v>0</v>
      </c>
      <c r="AQ127" s="868"/>
      <c r="AR127" s="868"/>
      <c r="AS127" s="868"/>
      <c r="AT127" s="869"/>
      <c r="AU127" s="282"/>
      <c r="AV127" s="282"/>
      <c r="AW127" s="282"/>
      <c r="AX127" s="884" t="s">
        <v>465</v>
      </c>
      <c r="AY127" s="852"/>
      <c r="AZ127" s="852"/>
      <c r="BA127" s="852"/>
      <c r="BB127" s="852"/>
      <c r="BC127" s="852"/>
      <c r="BD127" s="852"/>
      <c r="BE127" s="853"/>
      <c r="BF127" s="851" t="s">
        <v>466</v>
      </c>
      <c r="BG127" s="852"/>
      <c r="BH127" s="852"/>
      <c r="BI127" s="852"/>
      <c r="BJ127" s="852"/>
      <c r="BK127" s="852"/>
      <c r="BL127" s="853"/>
      <c r="BM127" s="851" t="s">
        <v>467</v>
      </c>
      <c r="BN127" s="852"/>
      <c r="BO127" s="852"/>
      <c r="BP127" s="852"/>
      <c r="BQ127" s="852"/>
      <c r="BR127" s="852"/>
      <c r="BS127" s="853"/>
      <c r="BT127" s="851" t="s">
        <v>468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469</v>
      </c>
      <c r="CQ127" s="790"/>
      <c r="CR127" s="790"/>
      <c r="CS127" s="790"/>
      <c r="CT127" s="790"/>
      <c r="CU127" s="790"/>
      <c r="CV127" s="790"/>
      <c r="CW127" s="790"/>
      <c r="CX127" s="790"/>
      <c r="CY127" s="790"/>
      <c r="CZ127" s="790"/>
      <c r="DA127" s="790"/>
      <c r="DB127" s="790"/>
      <c r="DC127" s="790"/>
      <c r="DD127" s="790"/>
      <c r="DE127" s="790"/>
      <c r="DF127" s="791"/>
      <c r="DG127" s="856" t="s">
        <v>145</v>
      </c>
      <c r="DH127" s="857"/>
      <c r="DI127" s="857"/>
      <c r="DJ127" s="857"/>
      <c r="DK127" s="857"/>
      <c r="DL127" s="857" t="s">
        <v>145</v>
      </c>
      <c r="DM127" s="857"/>
      <c r="DN127" s="857"/>
      <c r="DO127" s="857"/>
      <c r="DP127" s="857"/>
      <c r="DQ127" s="857" t="s">
        <v>145</v>
      </c>
      <c r="DR127" s="857"/>
      <c r="DS127" s="857"/>
      <c r="DT127" s="857"/>
      <c r="DU127" s="857"/>
      <c r="DV127" s="834" t="s">
        <v>145</v>
      </c>
      <c r="DW127" s="834"/>
      <c r="DX127" s="834"/>
      <c r="DY127" s="834"/>
      <c r="DZ127" s="835"/>
    </row>
    <row r="128" spans="1:130" s="246" customFormat="1" ht="26.25" customHeight="1" thickBot="1" x14ac:dyDescent="0.2">
      <c r="A128" s="836" t="s">
        <v>470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471</v>
      </c>
      <c r="X128" s="838"/>
      <c r="Y128" s="838"/>
      <c r="Z128" s="839"/>
      <c r="AA128" s="840">
        <v>2500</v>
      </c>
      <c r="AB128" s="841"/>
      <c r="AC128" s="841"/>
      <c r="AD128" s="841"/>
      <c r="AE128" s="842"/>
      <c r="AF128" s="843">
        <v>2500</v>
      </c>
      <c r="AG128" s="841"/>
      <c r="AH128" s="841"/>
      <c r="AI128" s="841"/>
      <c r="AJ128" s="842"/>
      <c r="AK128" s="843">
        <v>2500</v>
      </c>
      <c r="AL128" s="841"/>
      <c r="AM128" s="841"/>
      <c r="AN128" s="841"/>
      <c r="AO128" s="842"/>
      <c r="AP128" s="844"/>
      <c r="AQ128" s="845"/>
      <c r="AR128" s="845"/>
      <c r="AS128" s="845"/>
      <c r="AT128" s="846"/>
      <c r="AU128" s="282"/>
      <c r="AV128" s="282"/>
      <c r="AW128" s="282"/>
      <c r="AX128" s="847" t="s">
        <v>472</v>
      </c>
      <c r="AY128" s="848"/>
      <c r="AZ128" s="848"/>
      <c r="BA128" s="848"/>
      <c r="BB128" s="848"/>
      <c r="BC128" s="848"/>
      <c r="BD128" s="848"/>
      <c r="BE128" s="849"/>
      <c r="BF128" s="826" t="s">
        <v>145</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473</v>
      </c>
      <c r="CQ128" s="768"/>
      <c r="CR128" s="768"/>
      <c r="CS128" s="768"/>
      <c r="CT128" s="768"/>
      <c r="CU128" s="768"/>
      <c r="CV128" s="768"/>
      <c r="CW128" s="768"/>
      <c r="CX128" s="768"/>
      <c r="CY128" s="768"/>
      <c r="CZ128" s="768"/>
      <c r="DA128" s="768"/>
      <c r="DB128" s="768"/>
      <c r="DC128" s="768"/>
      <c r="DD128" s="768"/>
      <c r="DE128" s="768"/>
      <c r="DF128" s="769"/>
      <c r="DG128" s="830" t="s">
        <v>145</v>
      </c>
      <c r="DH128" s="831"/>
      <c r="DI128" s="831"/>
      <c r="DJ128" s="831"/>
      <c r="DK128" s="831"/>
      <c r="DL128" s="831" t="s">
        <v>145</v>
      </c>
      <c r="DM128" s="831"/>
      <c r="DN128" s="831"/>
      <c r="DO128" s="831"/>
      <c r="DP128" s="831"/>
      <c r="DQ128" s="831" t="s">
        <v>145</v>
      </c>
      <c r="DR128" s="831"/>
      <c r="DS128" s="831"/>
      <c r="DT128" s="831"/>
      <c r="DU128" s="831"/>
      <c r="DV128" s="832" t="s">
        <v>145</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474</v>
      </c>
      <c r="X129" s="817"/>
      <c r="Y129" s="817"/>
      <c r="Z129" s="818"/>
      <c r="AA129" s="819">
        <v>2099667</v>
      </c>
      <c r="AB129" s="820"/>
      <c r="AC129" s="820"/>
      <c r="AD129" s="820"/>
      <c r="AE129" s="821"/>
      <c r="AF129" s="822">
        <v>2083653</v>
      </c>
      <c r="AG129" s="820"/>
      <c r="AH129" s="820"/>
      <c r="AI129" s="820"/>
      <c r="AJ129" s="821"/>
      <c r="AK129" s="822">
        <v>2072216</v>
      </c>
      <c r="AL129" s="820"/>
      <c r="AM129" s="820"/>
      <c r="AN129" s="820"/>
      <c r="AO129" s="821"/>
      <c r="AP129" s="823"/>
      <c r="AQ129" s="824"/>
      <c r="AR129" s="824"/>
      <c r="AS129" s="824"/>
      <c r="AT129" s="825"/>
      <c r="AU129" s="284"/>
      <c r="AV129" s="284"/>
      <c r="AW129" s="284"/>
      <c r="AX129" s="789" t="s">
        <v>475</v>
      </c>
      <c r="AY129" s="790"/>
      <c r="AZ129" s="790"/>
      <c r="BA129" s="790"/>
      <c r="BB129" s="790"/>
      <c r="BC129" s="790"/>
      <c r="BD129" s="790"/>
      <c r="BE129" s="791"/>
      <c r="BF129" s="809" t="s">
        <v>145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477</v>
      </c>
      <c r="X130" s="817"/>
      <c r="Y130" s="817"/>
      <c r="Z130" s="818"/>
      <c r="AA130" s="819">
        <v>399770</v>
      </c>
      <c r="AB130" s="820"/>
      <c r="AC130" s="820"/>
      <c r="AD130" s="820"/>
      <c r="AE130" s="821"/>
      <c r="AF130" s="822">
        <v>420017</v>
      </c>
      <c r="AG130" s="820"/>
      <c r="AH130" s="820"/>
      <c r="AI130" s="820"/>
      <c r="AJ130" s="821"/>
      <c r="AK130" s="822">
        <v>411297</v>
      </c>
      <c r="AL130" s="820"/>
      <c r="AM130" s="820"/>
      <c r="AN130" s="820"/>
      <c r="AO130" s="821"/>
      <c r="AP130" s="823"/>
      <c r="AQ130" s="824"/>
      <c r="AR130" s="824"/>
      <c r="AS130" s="824"/>
      <c r="AT130" s="825"/>
      <c r="AU130" s="284"/>
      <c r="AV130" s="284"/>
      <c r="AW130" s="284"/>
      <c r="AX130" s="789" t="s">
        <v>478</v>
      </c>
      <c r="AY130" s="790"/>
      <c r="AZ130" s="790"/>
      <c r="BA130" s="790"/>
      <c r="BB130" s="790"/>
      <c r="BC130" s="790"/>
      <c r="BD130" s="790"/>
      <c r="BE130" s="791"/>
      <c r="BF130" s="792">
        <v>7.8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479</v>
      </c>
      <c r="X131" s="800"/>
      <c r="Y131" s="800"/>
      <c r="Z131" s="801"/>
      <c r="AA131" s="802">
        <v>1699897</v>
      </c>
      <c r="AB131" s="803"/>
      <c r="AC131" s="803"/>
      <c r="AD131" s="803"/>
      <c r="AE131" s="804"/>
      <c r="AF131" s="805">
        <v>1663636</v>
      </c>
      <c r="AG131" s="803"/>
      <c r="AH131" s="803"/>
      <c r="AI131" s="803"/>
      <c r="AJ131" s="804"/>
      <c r="AK131" s="805">
        <v>1660919</v>
      </c>
      <c r="AL131" s="803"/>
      <c r="AM131" s="803"/>
      <c r="AN131" s="803"/>
      <c r="AO131" s="804"/>
      <c r="AP131" s="806"/>
      <c r="AQ131" s="807"/>
      <c r="AR131" s="807"/>
      <c r="AS131" s="807"/>
      <c r="AT131" s="808"/>
      <c r="AU131" s="284"/>
      <c r="AV131" s="284"/>
      <c r="AW131" s="284"/>
      <c r="AX131" s="767" t="s">
        <v>480</v>
      </c>
      <c r="AY131" s="768"/>
      <c r="AZ131" s="768"/>
      <c r="BA131" s="768"/>
      <c r="BB131" s="768"/>
      <c r="BC131" s="768"/>
      <c r="BD131" s="768"/>
      <c r="BE131" s="769"/>
      <c r="BF131" s="770" t="s">
        <v>145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482</v>
      </c>
      <c r="W132" s="780"/>
      <c r="X132" s="780"/>
      <c r="Y132" s="780"/>
      <c r="Z132" s="781"/>
      <c r="AA132" s="782">
        <v>5.9102404440000003</v>
      </c>
      <c r="AB132" s="783"/>
      <c r="AC132" s="783"/>
      <c r="AD132" s="783"/>
      <c r="AE132" s="784"/>
      <c r="AF132" s="785">
        <v>8.917635829</v>
      </c>
      <c r="AG132" s="783"/>
      <c r="AH132" s="783"/>
      <c r="AI132" s="783"/>
      <c r="AJ132" s="784"/>
      <c r="AK132" s="785">
        <v>8.8241509669999996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483</v>
      </c>
      <c r="W133" s="759"/>
      <c r="X133" s="759"/>
      <c r="Y133" s="759"/>
      <c r="Z133" s="760"/>
      <c r="AA133" s="761">
        <v>6.7</v>
      </c>
      <c r="AB133" s="762"/>
      <c r="AC133" s="762"/>
      <c r="AD133" s="762"/>
      <c r="AE133" s="763"/>
      <c r="AF133" s="761">
        <v>7.2</v>
      </c>
      <c r="AG133" s="762"/>
      <c r="AH133" s="762"/>
      <c r="AI133" s="762"/>
      <c r="AJ133" s="763"/>
      <c r="AK133" s="761">
        <v>7.8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hvKZm34YvbkiOsiSSY0iXr699vJG+IupVVNMyGc+vhxIdV6r/zqQ9tQIM0QyCQGpCpav9kupYenh8WhJBTmKA==" saltValue="WRmk1Hr40JYSpkUiylmr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3Dg/7MAJPYS4iT7cqx0Bpe3dgIIopfUas9Ya4MwAy+A2NPUwZGmnnoKWaJAnh7ZyCuDtpzPsBiMeVZe67jVLA==" saltValue="57vixXauxYIGa2izMyYR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dQVPT75HnlGwIuUjoiHfO7v/qmpnbgvVppCMwmzEOs39kICtzuONoHAtQfwRdkZSFbyCCI6UROZlYN6jO/SGg==" saltValue="IepadEJHbvZzjPZuCSbt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492</v>
      </c>
      <c r="AL9" s="1189"/>
      <c r="AM9" s="1189"/>
      <c r="AN9" s="1190"/>
      <c r="AO9" s="312">
        <v>524275</v>
      </c>
      <c r="AP9" s="312">
        <v>119099</v>
      </c>
      <c r="AQ9" s="313">
        <v>168530</v>
      </c>
      <c r="AR9" s="314">
        <v>-29.3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493</v>
      </c>
      <c r="AL10" s="1189"/>
      <c r="AM10" s="1189"/>
      <c r="AN10" s="1190"/>
      <c r="AO10" s="315">
        <v>81853</v>
      </c>
      <c r="AP10" s="315">
        <v>18595</v>
      </c>
      <c r="AQ10" s="316">
        <v>21048</v>
      </c>
      <c r="AR10" s="317">
        <v>-11.7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494</v>
      </c>
      <c r="AL11" s="1189"/>
      <c r="AM11" s="1189"/>
      <c r="AN11" s="1190"/>
      <c r="AO11" s="315">
        <v>6298</v>
      </c>
      <c r="AP11" s="315">
        <v>1431</v>
      </c>
      <c r="AQ11" s="316">
        <v>26640</v>
      </c>
      <c r="AR11" s="317">
        <v>-94.6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495</v>
      </c>
      <c r="AL12" s="1189"/>
      <c r="AM12" s="1189"/>
      <c r="AN12" s="1190"/>
      <c r="AO12" s="315" t="s">
        <v>496</v>
      </c>
      <c r="AP12" s="315" t="s">
        <v>496</v>
      </c>
      <c r="AQ12" s="316">
        <v>1878</v>
      </c>
      <c r="AR12" s="317" t="s">
        <v>496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497</v>
      </c>
      <c r="AL13" s="1189"/>
      <c r="AM13" s="1189"/>
      <c r="AN13" s="1190"/>
      <c r="AO13" s="315" t="s">
        <v>496</v>
      </c>
      <c r="AP13" s="315" t="s">
        <v>496</v>
      </c>
      <c r="AQ13" s="316" t="s">
        <v>496</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498</v>
      </c>
      <c r="AL14" s="1189"/>
      <c r="AM14" s="1189"/>
      <c r="AN14" s="1190"/>
      <c r="AO14" s="315">
        <v>26083</v>
      </c>
      <c r="AP14" s="315">
        <v>5925</v>
      </c>
      <c r="AQ14" s="316">
        <v>7469</v>
      </c>
      <c r="AR14" s="317">
        <v>-20.7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499</v>
      </c>
      <c r="AL15" s="1189"/>
      <c r="AM15" s="1189"/>
      <c r="AN15" s="1190"/>
      <c r="AO15" s="315" t="s">
        <v>496</v>
      </c>
      <c r="AP15" s="315" t="s">
        <v>496</v>
      </c>
      <c r="AQ15" s="316">
        <v>4705</v>
      </c>
      <c r="AR15" s="317" t="s">
        <v>496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500</v>
      </c>
      <c r="AL16" s="1192"/>
      <c r="AM16" s="1192"/>
      <c r="AN16" s="1193"/>
      <c r="AO16" s="315">
        <v>-50485</v>
      </c>
      <c r="AP16" s="315">
        <v>-11469</v>
      </c>
      <c r="AQ16" s="316">
        <v>-16375</v>
      </c>
      <c r="AR16" s="317">
        <v>-30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588024</v>
      </c>
      <c r="AP17" s="315">
        <v>133581</v>
      </c>
      <c r="AQ17" s="316">
        <v>213894</v>
      </c>
      <c r="AR17" s="317">
        <v>-37.5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505</v>
      </c>
      <c r="AL21" s="1186"/>
      <c r="AM21" s="1186"/>
      <c r="AN21" s="1187"/>
      <c r="AO21" s="327">
        <v>13.4</v>
      </c>
      <c r="AP21" s="328">
        <v>19.28</v>
      </c>
      <c r="AQ21" s="329">
        <v>-5.88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506</v>
      </c>
      <c r="AL22" s="1186"/>
      <c r="AM22" s="1186"/>
      <c r="AN22" s="1187"/>
      <c r="AO22" s="332">
        <v>93.2</v>
      </c>
      <c r="AP22" s="333">
        <v>95</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510</v>
      </c>
      <c r="AL32" s="1177"/>
      <c r="AM32" s="1177"/>
      <c r="AN32" s="1178"/>
      <c r="AO32" s="342">
        <v>400447</v>
      </c>
      <c r="AP32" s="342">
        <v>90969</v>
      </c>
      <c r="AQ32" s="343">
        <v>102582</v>
      </c>
      <c r="AR32" s="344">
        <v>-11.3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511</v>
      </c>
      <c r="AL33" s="1177"/>
      <c r="AM33" s="1177"/>
      <c r="AN33" s="1178"/>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512</v>
      </c>
      <c r="AL34" s="1177"/>
      <c r="AM34" s="1177"/>
      <c r="AN34" s="1178"/>
      <c r="AO34" s="342" t="s">
        <v>496</v>
      </c>
      <c r="AP34" s="342" t="s">
        <v>496</v>
      </c>
      <c r="AQ34" s="343" t="s">
        <v>496</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513</v>
      </c>
      <c r="AL35" s="1177"/>
      <c r="AM35" s="1177"/>
      <c r="AN35" s="1178"/>
      <c r="AO35" s="342">
        <v>156537</v>
      </c>
      <c r="AP35" s="342">
        <v>35560</v>
      </c>
      <c r="AQ35" s="343">
        <v>28843</v>
      </c>
      <c r="AR35" s="344">
        <v>23.3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514</v>
      </c>
      <c r="AL36" s="1177"/>
      <c r="AM36" s="1177"/>
      <c r="AN36" s="1178"/>
      <c r="AO36" s="342" t="s">
        <v>496</v>
      </c>
      <c r="AP36" s="342" t="s">
        <v>496</v>
      </c>
      <c r="AQ36" s="343">
        <v>2374</v>
      </c>
      <c r="AR36" s="344" t="s">
        <v>496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515</v>
      </c>
      <c r="AL37" s="1177"/>
      <c r="AM37" s="1177"/>
      <c r="AN37" s="1178"/>
      <c r="AO37" s="342">
        <v>3375</v>
      </c>
      <c r="AP37" s="342">
        <v>767</v>
      </c>
      <c r="AQ37" s="343">
        <v>1030</v>
      </c>
      <c r="AR37" s="344">
        <v>-25.5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516</v>
      </c>
      <c r="AL38" s="1180"/>
      <c r="AM38" s="1180"/>
      <c r="AN38" s="1181"/>
      <c r="AO38" s="345" t="s">
        <v>496</v>
      </c>
      <c r="AP38" s="345" t="s">
        <v>496</v>
      </c>
      <c r="AQ38" s="346">
        <v>19</v>
      </c>
      <c r="AR38" s="334" t="s">
        <v>496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517</v>
      </c>
      <c r="AL39" s="1180"/>
      <c r="AM39" s="1180"/>
      <c r="AN39" s="1181"/>
      <c r="AO39" s="342">
        <v>-2500</v>
      </c>
      <c r="AP39" s="342">
        <v>-568</v>
      </c>
      <c r="AQ39" s="343">
        <v>-3618</v>
      </c>
      <c r="AR39" s="344">
        <v>-84.3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518</v>
      </c>
      <c r="AL40" s="1177"/>
      <c r="AM40" s="1177"/>
      <c r="AN40" s="1178"/>
      <c r="AO40" s="342">
        <v>-411297</v>
      </c>
      <c r="AP40" s="342">
        <v>-93434</v>
      </c>
      <c r="AQ40" s="343">
        <v>-102150</v>
      </c>
      <c r="AR40" s="344">
        <v>-8.5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146562</v>
      </c>
      <c r="AP41" s="342">
        <v>33294</v>
      </c>
      <c r="AQ41" s="343">
        <v>29081</v>
      </c>
      <c r="AR41" s="344">
        <v>14.5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487</v>
      </c>
      <c r="AN49" s="1171" t="s">
        <v>522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661541</v>
      </c>
      <c r="AN51" s="364">
        <v>139566</v>
      </c>
      <c r="AO51" s="365">
        <v>6.3</v>
      </c>
      <c r="AP51" s="366">
        <v>288550</v>
      </c>
      <c r="AQ51" s="367">
        <v>20.8</v>
      </c>
      <c r="AR51" s="368">
        <v>-14.5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365374</v>
      </c>
      <c r="AN52" s="372">
        <v>77083</v>
      </c>
      <c r="AO52" s="373">
        <v>16.2</v>
      </c>
      <c r="AP52" s="374">
        <v>141525</v>
      </c>
      <c r="AQ52" s="375">
        <v>10.1</v>
      </c>
      <c r="AR52" s="376">
        <v>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831050</v>
      </c>
      <c r="AN53" s="364">
        <v>177689</v>
      </c>
      <c r="AO53" s="365">
        <v>27.3</v>
      </c>
      <c r="AP53" s="366">
        <v>245039</v>
      </c>
      <c r="AQ53" s="367">
        <v>-15.1</v>
      </c>
      <c r="AR53" s="368">
        <v>42.4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497093</v>
      </c>
      <c r="AN54" s="372">
        <v>106285</v>
      </c>
      <c r="AO54" s="373">
        <v>37.9</v>
      </c>
      <c r="AP54" s="374">
        <v>108922</v>
      </c>
      <c r="AQ54" s="375">
        <v>-23</v>
      </c>
      <c r="AR54" s="376">
        <v>60.9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763802</v>
      </c>
      <c r="AN55" s="364">
        <v>166333</v>
      </c>
      <c r="AO55" s="365">
        <v>-6.4</v>
      </c>
      <c r="AP55" s="366">
        <v>237994</v>
      </c>
      <c r="AQ55" s="367">
        <v>-2.9</v>
      </c>
      <c r="AR55" s="368">
        <v>-3.5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272000</v>
      </c>
      <c r="AN56" s="372">
        <v>59233</v>
      </c>
      <c r="AO56" s="373">
        <v>-44.3</v>
      </c>
      <c r="AP56" s="374">
        <v>110361</v>
      </c>
      <c r="AQ56" s="375">
        <v>1.3</v>
      </c>
      <c r="AR56" s="376">
        <v>-45.6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930467</v>
      </c>
      <c r="AN57" s="364">
        <v>206954</v>
      </c>
      <c r="AO57" s="365">
        <v>24.4</v>
      </c>
      <c r="AP57" s="366">
        <v>267911</v>
      </c>
      <c r="AQ57" s="367">
        <v>12.6</v>
      </c>
      <c r="AR57" s="368">
        <v>11.8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270036</v>
      </c>
      <c r="AN58" s="372">
        <v>60061</v>
      </c>
      <c r="AO58" s="373">
        <v>1.4</v>
      </c>
      <c r="AP58" s="374">
        <v>106425</v>
      </c>
      <c r="AQ58" s="375">
        <v>-3.6</v>
      </c>
      <c r="AR58" s="376">
        <v>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487553</v>
      </c>
      <c r="AN59" s="364">
        <v>110757</v>
      </c>
      <c r="AO59" s="365">
        <v>-46.5</v>
      </c>
      <c r="AP59" s="366">
        <v>228215</v>
      </c>
      <c r="AQ59" s="367">
        <v>-14.8</v>
      </c>
      <c r="AR59" s="368">
        <v>-31.7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143230</v>
      </c>
      <c r="AN60" s="372">
        <v>32537</v>
      </c>
      <c r="AO60" s="373">
        <v>-45.8</v>
      </c>
      <c r="AP60" s="374">
        <v>117571</v>
      </c>
      <c r="AQ60" s="375">
        <v>10.5</v>
      </c>
      <c r="AR60" s="376">
        <v>-56.3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734883</v>
      </c>
      <c r="AN61" s="379">
        <v>160260</v>
      </c>
      <c r="AO61" s="380">
        <v>1</v>
      </c>
      <c r="AP61" s="381">
        <v>253542</v>
      </c>
      <c r="AQ61" s="382">
        <v>0.1</v>
      </c>
      <c r="AR61" s="368">
        <v>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309547</v>
      </c>
      <c r="AN62" s="372">
        <v>67040</v>
      </c>
      <c r="AO62" s="373">
        <v>-6.9</v>
      </c>
      <c r="AP62" s="374">
        <v>116961</v>
      </c>
      <c r="AQ62" s="375">
        <v>-0.9</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MvT+lKqqiHa9brKks2anBhzC+XNSIpmVI1xIcJ8rdbC2aE7hvZdJ1wy0+CkPSzwQTOIrLMsdbJv3+5Nd6A49w==" saltValue="Rv0dod+AWzbWryKP8Nnb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g91+m1sTOT3fD56QVMNctEbFe36NFmq/bSRDauSW/6pZObsWkSMrDfYaVlpWwoeI+icp80kFYBLmGzOrvolA==" saltValue="ZCv8SiTQfl3n9VkscwW3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AO2anPXNy/jHXEnRJVBzEPnXXoZdOcqZcTAiGoQWCW8XL/ZKwvSgDS7NWp6VNzUVZHMPicYqx3iFM+7g1Fw==" saltValue="2GDdZI/0yaYZwq85Byj0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94" t="s">
        <v>3</v>
      </c>
      <c r="D47" s="1194"/>
      <c r="E47" s="1195"/>
      <c r="F47" s="11">
        <v>101.28</v>
      </c>
      <c r="G47" s="12">
        <v>92.74</v>
      </c>
      <c r="H47" s="12">
        <v>94.47</v>
      </c>
      <c r="I47" s="12">
        <v>85.35</v>
      </c>
      <c r="J47" s="13">
        <v>85.91</v>
      </c>
    </row>
    <row r="48" spans="2:10" ht="57.75" customHeight="1" x14ac:dyDescent="0.15">
      <c r="B48" s="14"/>
      <c r="C48" s="1196" t="s">
        <v>4</v>
      </c>
      <c r="D48" s="1196"/>
      <c r="E48" s="1197"/>
      <c r="F48" s="15">
        <v>4.3899999999999997</v>
      </c>
      <c r="G48" s="16">
        <v>3.76</v>
      </c>
      <c r="H48" s="16">
        <v>6.53</v>
      </c>
      <c r="I48" s="16">
        <v>5.99</v>
      </c>
      <c r="J48" s="17">
        <v>6.07</v>
      </c>
    </row>
    <row r="49" spans="2:10" ht="57.75" customHeight="1" thickBot="1" x14ac:dyDescent="0.2">
      <c r="B49" s="18"/>
      <c r="C49" s="1198" t="s">
        <v>5</v>
      </c>
      <c r="D49" s="1198"/>
      <c r="E49" s="1199"/>
      <c r="F49" s="19" t="s">
        <v>543</v>
      </c>
      <c r="G49" s="20" t="s">
        <v>544</v>
      </c>
      <c r="H49" s="20">
        <v>1.41</v>
      </c>
      <c r="I49" s="20" t="s">
        <v>545</v>
      </c>
      <c r="J49" s="21">
        <v>0.14000000000000001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KyQFfOIdIOSUOfc9skDdmflqu1jUAt/Vw7tsXVGOTbvju1uTQtmUXZThrwg6M0a4Mb3Ox7pyHz0LhiZDDqQkdA==" saltValue="vkqJi1CeJIKAI3toiocq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2020-03-06T01:16:30Z</cp:lastPrinted>
  <dcterms:created xsi:type="dcterms:W3CDTF">2020-02-10T03:37:21Z</dcterms:created>
  <dcterms:modified xsi:type="dcterms:W3CDTF">2020-03-08T23:49:31Z</dcterms:modified>
  <cp:category/>
</cp:coreProperties>
</file>