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ona\Desktop\"/>
    </mc:Choice>
  </mc:AlternateContent>
  <xr:revisionPtr revIDLastSave="0" documentId="8_{6D2AE063-57E0-4940-A63D-DEF8CA42E07E}" xr6:coauthVersionLast="40" xr6:coauthVersionMax="40" xr10:uidLastSave="{00000000-0000-0000-0000-000000000000}"/>
  <workbookProtection workbookAlgorithmName="SHA-512" workbookHashValue="d05sXeD9ew/y4BS48D4L4uid5PnpYdDimvD/WhIxah+ZB/absv6FVrwxFlQEtLKAEa+g7sIBkZTn09ckl+qilA==" workbookSaltValue="8RqTd8rOKv3Thn+3SB3AvA=="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W10" i="4" s="1"/>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E85" i="4"/>
  <c r="BB10" i="4"/>
  <c r="AT10" i="4"/>
  <c r="I10" i="4"/>
  <c r="B10" i="4"/>
  <c r="AT8" i="4"/>
  <c r="AL8" i="4"/>
  <c r="AD8" i="4"/>
  <c r="P8" i="4"/>
  <c r="I8"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<sst xmlns="http://schemas.openxmlformats.org/spreadsheetml/2006/main" count="237" uniqueCount="123">
  <si>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</si>
  <si>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</si>
  <si>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</si>
  <si>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</si>
  <si>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</si>
  <si>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</si>
  <si>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</si>
  <si>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</si>
  <si>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</si>
  <si>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</si>
  <si>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</si>
  <si>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</si>
  <si>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</si>
  <si>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</si>
  <si>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</si>
  <si>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</si>
  <si>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</si>
  <si>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</si>
  <si>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</si>
  <si>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</si>
  <si>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</si>
  <si>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</si>
  <si>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</si>
  <si>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</si>
  <si>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</si>
  <si>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</si>
  <si>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</si>
  <si>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</si>
  <si>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</si>
  <si>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</si>
  <si>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</si>
  <si>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</si>
  <si>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</si>
  <si>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</si>
  <si>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</si>
  <si>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</si>
  <si>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</si>
  <si>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</si>
  <si>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</si>
  <si>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</si>
  <si>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</si>
  <si>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</si>
  <si>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</si>
  <si>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</si>
  <si>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</si>
  <si>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</si>
  <si>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</si>
  <si>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</si>
  <si>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</si>
  <si>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</si>
  <si>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</si>
  <si>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</si>
  <si>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</si>
  <si>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</si>
  <si>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</si>
  <si>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</si>
  <si>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</si>
  <si>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</si>
  <si>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</si>
  <si>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</si>
  <si>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</si>
  <si>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</si>
  <si>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</si>
  <si>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</si>
  <si>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</si>
  <si>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</si>
  <si>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</si>
  <si>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</si>
  <si>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</si>
  <si>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</si>
  <si>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</si>
  <si>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</si>
  <si>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</si>
  <si>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</si>
  <si>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</si>
  <si>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</si>
  <si>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</si>
  <si>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</si>
  <si>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</si>
  <si>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</si>
  <si>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</si>
  <si>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</si>
  <si>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</si>
  <si>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</si>
  <si>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</si>
  <si>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</si>
  <si>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</si>
  <si>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</si>
  <si>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</si>
  <si>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</si>
  <si>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</si>
  <si>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</si>
  <si>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</si>
  <si>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</si>
  <si>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</si>
  <si>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</si>
  <si>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</si>
  <si>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</si>
  <si>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</si>
  <si>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</si>
  <si>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</si>
  <si>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</si>
  <si>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</si>
  <si>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</si>
  <si>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</si>
  <si>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</si>
  <si>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</si>
  <si>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出雲崎町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</si>
  <si>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</si>
  <si>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</si>
  <si>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</si>
  <si>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</si>
  <si>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</si>
  <si>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</si>
  <si>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</si>
  <si>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</si>
  <si>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</si>
  <si>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</si>
  <si>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</si>
  <si>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</si>
  <si>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①収益的収支比率は運営に係る維持管理費と起債償還が料金収入と繰入金で賄えているかの指標です。本比率は100％を超えており、支出に対して十分な収入が確保されていることを示しています。
 ④企業債残高対給水収益比率は料金収入に対する起債残高の割合です。本比率は類似団体に比べ低い水準を維持しています。近年は老朽管更新事業による起債と、給水需要減による料金収入の低下により若干の増加傾向にあります。
 ⑤料金回収率は給水に係る費用が料金収入で賄えているかを示す指標です。本指標は100％を超えており、十分な料金収入があることを示しています。
 ⑥給水原価は給水１ｍ3あたりにかかる費用を示しています。類似団体に比べ原価は低く、効率的な給水であるといえます。
 ⑦施設利用率は配水能力に対する平均配水量の割合です。本指標は類似団体と同水準であり、お盆時期には80％程まで上昇することを考慮すると、適正な規模で管理されているといえます。
 ⑧有収率は施設稼働が収益につながっているかを判断する指標です。本指標は類似団体と同水準ではありますが、老朽管の漏水による配水効率及び収益性の悪化が懸念されます。今後も継続して老朽管更新に努めます。</t>
    <rPh sb="2" eb="5">
      <t>シュウエキテキ</t>
    </rPh>
    <rPh sb="5" eb="7">
      <t>シュウシ</t>
    </rPh>
    <rPh sb="7" eb="9">
      <t>ヒリツ</t>
    </rPh>
    <rPh sb="10" eb="12">
      <t>ウンエイ</t>
    </rPh>
    <rPh sb="13" eb="14">
      <t>カカワ</t>
    </rPh>
    <rPh sb="15" eb="17">
      <t>イジ</t>
    </rPh>
    <rPh sb="17" eb="20">
      <t>カンリヒ</t>
    </rPh>
    <rPh sb="21" eb="23">
      <t>キサイ</t>
    </rPh>
    <rPh sb="23" eb="25">
      <t>ショウカン</t>
    </rPh>
    <rPh sb="26" eb="28">
      <t>リョウキン</t>
    </rPh>
    <rPh sb="28" eb="30">
      <t>シュウニュウ</t>
    </rPh>
    <rPh sb="31" eb="33">
      <t>クリイレ</t>
    </rPh>
    <rPh sb="33" eb="34">
      <t>キン</t>
    </rPh>
    <rPh sb="35" eb="36">
      <t>マカナ</t>
    </rPh>
    <rPh sb="42" eb="44">
      <t>シヒョウ</t>
    </rPh>
    <rPh sb="47" eb="48">
      <t>ホン</t>
    </rPh>
    <rPh sb="48" eb="50">
      <t>ヒリツ</t>
    </rPh>
    <rPh sb="56" eb="57">
      <t>コ</t>
    </rPh>
    <rPh sb="62" eb="64">
      <t>シシュツ</t>
    </rPh>
    <rPh sb="65" eb="66">
      <t>タイ</t>
    </rPh>
    <rPh sb="68" eb="70">
      <t>ジュウブン</t>
    </rPh>
    <rPh sb="71" eb="73">
      <t>シュウニュウ</t>
    </rPh>
    <rPh sb="74" eb="76">
      <t>カクホ</t>
    </rPh>
    <rPh sb="84" eb="85">
      <t>シメ</t>
    </rPh>
    <rPh sb="95" eb="97">
      <t>キギョウ</t>
    </rPh>
    <rPh sb="97" eb="98">
      <t>サイ</t>
    </rPh>
    <rPh sb="98" eb="100">
      <t>ザンダカ</t>
    </rPh>
    <rPh sb="100" eb="101">
      <t>タイ</t>
    </rPh>
    <rPh sb="101" eb="103">
      <t>キュウスイ</t>
    </rPh>
    <rPh sb="103" eb="105">
      <t>シュウエキ</t>
    </rPh>
    <rPh sb="105" eb="107">
      <t>ヒリツ</t>
    </rPh>
    <rPh sb="108" eb="110">
      <t>リョウキン</t>
    </rPh>
    <rPh sb="110" eb="112">
      <t>シュウニュウ</t>
    </rPh>
    <rPh sb="113" eb="114">
      <t>タイ</t>
    </rPh>
    <rPh sb="116" eb="118">
      <t>キサイ</t>
    </rPh>
    <rPh sb="118" eb="120">
      <t>ザンダカ</t>
    </rPh>
    <rPh sb="121" eb="123">
      <t>ワリアイ</t>
    </rPh>
    <rPh sb="126" eb="127">
      <t>ホン</t>
    </rPh>
    <rPh sb="127" eb="129">
      <t>ヒリツ</t>
    </rPh>
    <rPh sb="130" eb="132">
      <t>ルイジ</t>
    </rPh>
    <rPh sb="132" eb="134">
      <t>ダンタイ</t>
    </rPh>
    <rPh sb="135" eb="136">
      <t>クラ</t>
    </rPh>
    <rPh sb="137" eb="138">
      <t>ヒク</t>
    </rPh>
    <rPh sb="139" eb="141">
      <t>スイジュン</t>
    </rPh>
    <rPh sb="142" eb="144">
      <t>イジ</t>
    </rPh>
    <rPh sb="150" eb="152">
      <t>キンネン</t>
    </rPh>
    <rPh sb="153" eb="155">
      <t>ロウキュウ</t>
    </rPh>
    <rPh sb="155" eb="156">
      <t>カン</t>
    </rPh>
    <rPh sb="156" eb="158">
      <t>コウシン</t>
    </rPh>
    <rPh sb="158" eb="160">
      <t>ジギョウ</t>
    </rPh>
    <rPh sb="163" eb="165">
      <t>キサイ</t>
    </rPh>
    <rPh sb="167" eb="169">
      <t>キュウスイ</t>
    </rPh>
    <rPh sb="169" eb="172">
      <t>ジュヨウゲン</t>
    </rPh>
    <rPh sb="175" eb="177">
      <t>リョウキン</t>
    </rPh>
    <rPh sb="177" eb="179">
      <t>シュウニュウ</t>
    </rPh>
    <rPh sb="180" eb="182">
      <t>テイカ</t>
    </rPh>
    <rPh sb="185" eb="187">
      <t>ジャッカン</t>
    </rPh>
    <rPh sb="188" eb="190">
      <t>ゾウカ</t>
    </rPh>
    <rPh sb="190" eb="192">
      <t>ケイコウ</t>
    </rPh>
    <rPh sb="202" eb="204">
      <t>リョウキン</t>
    </rPh>
    <rPh sb="204" eb="206">
      <t>カイシュウ</t>
    </rPh>
    <rPh sb="206" eb="207">
      <t>リツ</t>
    </rPh>
    <rPh sb="208" eb="210">
      <t>キュウスイ</t>
    </rPh>
    <rPh sb="211" eb="212">
      <t>カカワ</t>
    </rPh>
    <rPh sb="213" eb="215">
      <t>ヒヨウ</t>
    </rPh>
    <rPh sb="216" eb="218">
      <t>リョウキン</t>
    </rPh>
    <rPh sb="218" eb="220">
      <t>シュウニュウ</t>
    </rPh>
    <rPh sb="221" eb="222">
      <t>マカナ</t>
    </rPh>
    <rPh sb="228" eb="229">
      <t>シメ</t>
    </rPh>
    <rPh sb="230" eb="232">
      <t>シヒョウ</t>
    </rPh>
    <rPh sb="235" eb="236">
      <t>ホン</t>
    </rPh>
    <rPh sb="236" eb="238">
      <t>シヒョウ</t>
    </rPh>
    <rPh sb="244" eb="245">
      <t>コ</t>
    </rPh>
    <rPh sb="250" eb="252">
      <t>ジュウブン</t>
    </rPh>
    <rPh sb="253" eb="255">
      <t>リョウキン</t>
    </rPh>
    <rPh sb="255" eb="257">
      <t>シュウニュウ</t>
    </rPh>
    <rPh sb="263" eb="264">
      <t>シメ</t>
    </rPh>
    <rPh sb="274" eb="276">
      <t>キュウスイ</t>
    </rPh>
    <rPh sb="276" eb="278">
      <t>ゲンカ</t>
    </rPh>
    <rPh sb="279" eb="281">
      <t>キュウスイ</t>
    </rPh>
    <rPh sb="291" eb="293">
      <t>ヒヨウ</t>
    </rPh>
    <rPh sb="294" eb="295">
      <t>シメ</t>
    </rPh>
    <rPh sb="301" eb="303">
      <t>ルイジ</t>
    </rPh>
    <rPh sb="303" eb="305">
      <t>ダンタイ</t>
    </rPh>
    <rPh sb="306" eb="307">
      <t>クラ</t>
    </rPh>
    <rPh sb="308" eb="310">
      <t>ゲンカ</t>
    </rPh>
    <rPh sb="311" eb="312">
      <t>ヒク</t>
    </rPh>
    <rPh sb="314" eb="317">
      <t>コウリツテキ</t>
    </rPh>
    <rPh sb="318" eb="320">
      <t>キュウスイ</t>
    </rPh>
    <rPh sb="333" eb="335">
      <t>シセツ</t>
    </rPh>
    <rPh sb="335" eb="337">
      <t>リヨウ</t>
    </rPh>
    <rPh sb="337" eb="338">
      <t>リツ</t>
    </rPh>
    <rPh sb="339" eb="341">
      <t>ハイスイ</t>
    </rPh>
    <rPh sb="341" eb="343">
      <t>ノウリョク</t>
    </rPh>
    <rPh sb="344" eb="345">
      <t>タイ</t>
    </rPh>
    <rPh sb="347" eb="349">
      <t>ヘイキン</t>
    </rPh>
    <rPh sb="349" eb="351">
      <t>ハイスイ</t>
    </rPh>
    <rPh sb="351" eb="352">
      <t>リョウ</t>
    </rPh>
    <rPh sb="353" eb="355">
      <t>ワリアイ</t>
    </rPh>
    <rPh sb="358" eb="359">
      <t>ホン</t>
    </rPh>
    <rPh sb="359" eb="361">
      <t>シヒョウ</t>
    </rPh>
    <rPh sb="362" eb="364">
      <t>ルイジ</t>
    </rPh>
    <rPh sb="364" eb="366">
      <t>ダンタイ</t>
    </rPh>
    <rPh sb="367" eb="370">
      <t>ドウスイジュン</t>
    </rPh>
    <rPh sb="375" eb="376">
      <t>ボン</t>
    </rPh>
    <rPh sb="376" eb="378">
      <t>ジキ</t>
    </rPh>
    <rPh sb="383" eb="384">
      <t>ホド</t>
    </rPh>
    <rPh sb="386" eb="388">
      <t>ジョウショウ</t>
    </rPh>
    <rPh sb="393" eb="395">
      <t>コウリョ</t>
    </rPh>
    <rPh sb="399" eb="401">
      <t>テキセイ</t>
    </rPh>
    <rPh sb="402" eb="404">
      <t>キボ</t>
    </rPh>
    <rPh sb="405" eb="407">
      <t>カンリ</t>
    </rPh>
    <rPh sb="422" eb="425">
      <t>ユウシュウリツ</t>
    </rPh>
    <rPh sb="426" eb="428">
      <t>シセツ</t>
    </rPh>
    <rPh sb="428" eb="430">
      <t>カドウ</t>
    </rPh>
    <rPh sb="431" eb="433">
      <t>シュウエキ</t>
    </rPh>
    <rPh sb="443" eb="445">
      <t>ハンダン</t>
    </rPh>
    <rPh sb="447" eb="449">
      <t>シヒョウ</t>
    </rPh>
    <rPh sb="452" eb="453">
      <t>ホン</t>
    </rPh>
    <rPh sb="453" eb="455">
      <t>シヒョウ</t>
    </rPh>
    <rPh sb="456" eb="458">
      <t>ルイジ</t>
    </rPh>
    <rPh sb="458" eb="460">
      <t>ダンタイ</t>
    </rPh>
    <rPh sb="461" eb="464">
      <t>ドウスイジュン</t>
    </rPh>
    <rPh sb="472" eb="474">
      <t>ロウキュウ</t>
    </rPh>
    <rPh sb="474" eb="475">
      <t>カン</t>
    </rPh>
    <rPh sb="476" eb="478">
      <t>ロウスイ</t>
    </rPh>
    <rPh sb="481" eb="483">
      <t>ハイスイ</t>
    </rPh>
    <rPh sb="483" eb="485">
      <t>コウリツ</t>
    </rPh>
    <rPh sb="485" eb="486">
      <t>オヨ</t>
    </rPh>
    <rPh sb="487" eb="490">
      <t>シュウエキセイ</t>
    </rPh>
    <rPh sb="491" eb="493">
      <t>アッカ</t>
    </rPh>
    <rPh sb="494" eb="496">
      <t>ケネン</t>
    </rPh>
    <rPh sb="501" eb="503">
      <t>コンゴ</t>
    </rPh>
    <rPh sb="504" eb="506">
      <t>ケイゾク</t>
    </rPh>
    <rPh sb="508" eb="510">
      <t>ロウキュウ</t>
    </rPh>
    <rPh sb="510" eb="511">
      <t>カン</t>
    </rPh>
    <rPh sb="511" eb="513">
      <t>コウシン</t>
    </rPh>
    <rPh sb="514" eb="515">
      <t>ツト</t>
    </rPh>
    <phoneticPr fontId="4"/>
  </si>
  <si>
    <t xml:space="preserve"> 経営の健全性・効率性は類似団体と比較し良好であるといえますが、施設・管路の老朽化が大きな課題です。今後も財源確保及び長期的な視点による更新作業に努めます。</t>
    <rPh sb="1" eb="3">
      <t>ケイエイ</t>
    </rPh>
    <rPh sb="4" eb="7">
      <t>ケンゼンセイ</t>
    </rPh>
    <rPh sb="8" eb="11">
      <t>コウリツセイ</t>
    </rPh>
    <rPh sb="12" eb="14">
      <t>ルイジ</t>
    </rPh>
    <rPh sb="14" eb="16">
      <t>ダンタイ</t>
    </rPh>
    <rPh sb="17" eb="19">
      <t>ヒカク</t>
    </rPh>
    <rPh sb="20" eb="22">
      <t>リョウコウ</t>
    </rPh>
    <rPh sb="32" eb="34">
      <t>シセツ</t>
    </rPh>
    <rPh sb="35" eb="37">
      <t>カンロ</t>
    </rPh>
    <rPh sb="38" eb="41">
      <t>ロウキュウカ</t>
    </rPh>
    <rPh sb="42" eb="43">
      <t>オオ</t>
    </rPh>
    <rPh sb="45" eb="47">
      <t>カダイ</t>
    </rPh>
    <rPh sb="50" eb="52">
      <t>コンゴ</t>
    </rPh>
    <rPh sb="53" eb="55">
      <t>ザイゲン</t>
    </rPh>
    <rPh sb="55" eb="57">
      <t>カクホ</t>
    </rPh>
    <rPh sb="57" eb="58">
      <t>オヨ</t>
    </rPh>
    <rPh sb="59" eb="62">
      <t>チョウキテキ</t>
    </rPh>
    <rPh sb="63" eb="65">
      <t>シテン</t>
    </rPh>
    <rPh sb="68" eb="70">
      <t>コウシン</t>
    </rPh>
    <rPh sb="70" eb="72">
      <t>サギョウ</t>
    </rPh>
    <rPh sb="73" eb="74">
      <t>ツト</t>
    </rPh>
    <phoneticPr fontId="4"/>
  </si>
  <si>
    <t xml:space="preserve"> 老朽管は町内に多数存在し、漏水の進行が懸念されます。本更新率は1.24％と類似団体に比べ良好ですが、今後も継続的な更新が必要となります。</t>
    <rPh sb="1" eb="3">
      <t>ロウキュウ</t>
    </rPh>
    <rPh sb="3" eb="4">
      <t>カン</t>
    </rPh>
    <rPh sb="5" eb="7">
      <t>チョウナイ</t>
    </rPh>
    <rPh sb="8" eb="10">
      <t>タスウ</t>
    </rPh>
    <rPh sb="10" eb="12">
      <t>ソンザイ</t>
    </rPh>
    <rPh sb="14" eb="16">
      <t>ロウスイ</t>
    </rPh>
    <rPh sb="17" eb="19">
      <t>シンコウ</t>
    </rPh>
    <rPh sb="20" eb="22">
      <t>ケネン</t>
    </rPh>
    <rPh sb="27" eb="28">
      <t>ホン</t>
    </rPh>
    <rPh sb="28" eb="30">
      <t>コウシン</t>
    </rPh>
    <rPh sb="30" eb="31">
      <t>リツ</t>
    </rPh>
    <rPh sb="38" eb="40">
      <t>ルイジ</t>
    </rPh>
    <rPh sb="40" eb="42">
      <t>ダンタイ</t>
    </rPh>
    <rPh sb="43" eb="44">
      <t>クラ</t>
    </rPh>
    <rPh sb="45" eb="47">
      <t>リョウコウ</t>
    </rPh>
    <rPh sb="51" eb="53">
      <t>コンゴ</t>
    </rPh>
    <rPh sb="54" eb="57">
      <t>ケイゾクテキ</t>
    </rPh>
    <rPh sb="58" eb="60">
      <t>コウシン</t>
    </rPh>
    <rPh sb="61" eb="6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</si>
</sst>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3.4</c:v>
                </c:pt>
                <c:pt idx="1">
                  <c:v>1.03</c:v>
                </c:pt>
                <c:pt idx="2">
                  <c:v>0.74</c:v>
                </c:pt>
                <c:pt idx="3">
                  <c:v>1.34</c:v>
                </c:pt>
                <c:pt idx="4">
                  <c:v>1.24</c:v>
                </c:pt>
              </c:numCache>
            </c:numRef>
          </c:val>
          <c:extLst>
            <c:ext xmlns:c16="http://schemas.microsoft.com/office/drawing/2014/chart" uri="{C3380CC4-5D6E-409C-BE32-E72D297353CC}">
              <c16:uniqueId val="{00000000-E215-4462-B743-8952239A783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c:ext xmlns:c16="http://schemas.microsoft.com/office/drawing/2014/chart" uri="{C3380CC4-5D6E-409C-BE32-E72D297353CC}">
              <c16:uniqueId val="{00000001-E215-4462-B743-8952239A783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67.77</c:v>
                </c:pt>
                <c:pt idx="1">
                  <c:v>64.88</c:v>
                </c:pt>
                <c:pt idx="2">
                  <c:v>66.63</c:v>
                </c:pt>
                <c:pt idx="3">
                  <c:v>59.67</c:v>
                </c:pt>
                <c:pt idx="4">
                  <c:v>63.41</c:v>
                </c:pt>
              </c:numCache>
            </c:numRef>
          </c:val>
          <c:extLst>
            <c:ext xmlns:c16="http://schemas.microsoft.com/office/drawing/2014/chart" uri="{C3380CC4-5D6E-409C-BE32-E72D297353CC}">
              <c16:uniqueId val="{00000000-E697-44C7-B18D-F6D3CD4C76F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c:ext xmlns:c16="http://schemas.microsoft.com/office/drawing/2014/chart" uri="{C3380CC4-5D6E-409C-BE32-E72D297353CC}">
              <c16:uniqueId val="{00000001-E697-44C7-B18D-F6D3CD4C76F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71.010000000000005</c:v>
                </c:pt>
                <c:pt idx="1">
                  <c:v>71.849999999999994</c:v>
                </c:pt>
                <c:pt idx="2">
                  <c:v>69.2</c:v>
                </c:pt>
                <c:pt idx="3">
                  <c:v>75.62</c:v>
                </c:pt>
                <c:pt idx="4">
                  <c:v>72.47</c:v>
                </c:pt>
              </c:numCache>
            </c:numRef>
          </c:val>
          <c:extLst>
            <c:ext xmlns:c16="http://schemas.microsoft.com/office/drawing/2014/chart" uri="{C3380CC4-5D6E-409C-BE32-E72D297353CC}">
              <c16:uniqueId val="{00000000-278A-4699-ABF2-5D2C839C6F3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c:ext xmlns:c16="http://schemas.microsoft.com/office/drawing/2014/chart" uri="{C3380CC4-5D6E-409C-BE32-E72D297353CC}">
              <c16:uniqueId val="{00000001-278A-4699-ABF2-5D2C839C6F3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145.80000000000001</c:v>
                </c:pt>
                <c:pt idx="1">
                  <c:v>152.9</c:v>
                </c:pt>
                <c:pt idx="2">
                  <c:v>153.83000000000001</c:v>
                </c:pt>
                <c:pt idx="3">
                  <c:v>155.88999999999999</c:v>
                </c:pt>
                <c:pt idx="4">
                  <c:v>150.05000000000001</c:v>
                </c:pt>
              </c:numCache>
            </c:numRef>
          </c:val>
          <c:extLst>
            <c:ext xmlns:c16="http://schemas.microsoft.com/office/drawing/2014/chart" uri="{C3380CC4-5D6E-409C-BE32-E72D297353CC}">
              <c16:uniqueId val="{00000000-2CD6-40F4-9C66-09A48341887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c:ext xmlns:c16="http://schemas.microsoft.com/office/drawing/2014/chart" uri="{C3380CC4-5D6E-409C-BE32-E72D297353CC}">
              <c16:uniqueId val="{00000001-2CD6-40F4-9C66-09A48341887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F4-46B8-8210-D6E783EE98E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F4-46B8-8210-D6E783EE98E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41-4A55-BFA9-76E712F5C2F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41-4A55-BFA9-76E712F5C2F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AD-4813-9E05-2BAC490107E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AD-4813-9E05-2BAC490107E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71-436D-AE43-2D2DA026935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71-436D-AE43-2D2DA026935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383.88</c:v>
                </c:pt>
                <c:pt idx="1">
                  <c:v>426.54</c:v>
                </c:pt>
                <c:pt idx="2">
                  <c:v>436.32</c:v>
                </c:pt>
                <c:pt idx="3">
                  <c:v>455.96</c:v>
                </c:pt>
                <c:pt idx="4">
                  <c:v>457.01</c:v>
                </c:pt>
              </c:numCache>
            </c:numRef>
          </c:val>
          <c:extLst>
            <c:ext xmlns:c16="http://schemas.microsoft.com/office/drawing/2014/chart" uri="{C3380CC4-5D6E-409C-BE32-E72D297353CC}">
              <c16:uniqueId val="{00000000-B990-4BE7-88CC-E3DA430CE31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c:ext xmlns:c16="http://schemas.microsoft.com/office/drawing/2014/chart" uri="{C3380CC4-5D6E-409C-BE32-E72D297353CC}">
              <c16:uniqueId val="{00000001-B990-4BE7-88CC-E3DA430CE31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132.56</c:v>
                </c:pt>
                <c:pt idx="1">
                  <c:v>135.13</c:v>
                </c:pt>
                <c:pt idx="2">
                  <c:v>136.22999999999999</c:v>
                </c:pt>
                <c:pt idx="3">
                  <c:v>143.34</c:v>
                </c:pt>
                <c:pt idx="4">
                  <c:v>137.74</c:v>
                </c:pt>
              </c:numCache>
            </c:numRef>
          </c:val>
          <c:extLst>
            <c:ext xmlns:c16="http://schemas.microsoft.com/office/drawing/2014/chart" uri="{C3380CC4-5D6E-409C-BE32-E72D297353CC}">
              <c16:uniqueId val="{00000000-EED0-4752-89D5-2A7A0D739EA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c:ext xmlns:c16="http://schemas.microsoft.com/office/drawing/2014/chart" uri="{C3380CC4-5D6E-409C-BE32-E72D297353CC}">
              <c16:uniqueId val="{00000001-EED0-4752-89D5-2A7A0D739EA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159.63</c:v>
                </c:pt>
                <c:pt idx="1">
                  <c:v>162.13</c:v>
                </c:pt>
                <c:pt idx="2">
                  <c:v>160</c:v>
                </c:pt>
                <c:pt idx="3">
                  <c:v>153.43</c:v>
                </c:pt>
                <c:pt idx="4">
                  <c:v>157.72</c:v>
                </c:pt>
              </c:numCache>
            </c:numRef>
          </c:val>
          <c:extLst>
            <c:ext xmlns:c16="http://schemas.microsoft.com/office/drawing/2014/chart" uri="{C3380CC4-5D6E-409C-BE32-E72D297353CC}">
              <c16:uniqueId val="{00000000-332D-41A5-A9F6-5D4B58BCA6D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c:ext xmlns:c16="http://schemas.microsoft.com/office/drawing/2014/chart" uri="{C3380CC4-5D6E-409C-BE32-E72D297353CC}">
              <c16:uniqueId val="{00000001-332D-41A5-A9F6-5D4B58BCA6D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新潟県　出雲崎町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4496</v>
      </c>
      <c r="AM8" s="66"/>
      <c r="AN8" s="66"/>
      <c r="AO8" s="66"/>
      <c r="AP8" s="66"/>
      <c r="AQ8" s="66"/>
      <c r="AR8" s="66"/>
      <c r="AS8" s="66"/>
      <c r="AT8" s="65">
        <f>データ!$S$6</f>
        <v>44.38</v>
      </c>
      <c r="AU8" s="65"/>
      <c r="AV8" s="65"/>
      <c r="AW8" s="65"/>
      <c r="AX8" s="65"/>
      <c r="AY8" s="65"/>
      <c r="AZ8" s="65"/>
      <c r="BA8" s="65"/>
      <c r="BB8" s="65">
        <f>データ!$T$6</f>
        <v>101.31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99.33</v>
      </c>
      <c r="Q10" s="65"/>
      <c r="R10" s="65"/>
      <c r="S10" s="65"/>
      <c r="T10" s="65"/>
      <c r="U10" s="65"/>
      <c r="V10" s="65"/>
      <c r="W10" s="66">
        <f>データ!$Q$6</f>
        <v>3747</v>
      </c>
      <c r="X10" s="66"/>
      <c r="Y10" s="66"/>
      <c r="Z10" s="66"/>
      <c r="AA10" s="66"/>
      <c r="AB10" s="66"/>
      <c r="AC10" s="66"/>
      <c r="AD10" s="2"/>
      <c r="AE10" s="2"/>
      <c r="AF10" s="2"/>
      <c r="AG10" s="2"/>
      <c r="AH10" s="2"/>
      <c r="AI10" s="2"/>
      <c r="AJ10" s="2"/>
      <c r="AK10" s="2"/>
      <c r="AL10" s="66">
        <f>データ!$U$6</f>
        <v>4442</v>
      </c>
      <c r="AM10" s="66"/>
      <c r="AN10" s="66"/>
      <c r="AO10" s="66"/>
      <c r="AP10" s="66"/>
      <c r="AQ10" s="66"/>
      <c r="AR10" s="66"/>
      <c r="AS10" s="66"/>
      <c r="AT10" s="65">
        <f>データ!$V$6</f>
        <v>44.38</v>
      </c>
      <c r="AU10" s="65"/>
      <c r="AV10" s="65"/>
      <c r="AW10" s="65"/>
      <c r="AX10" s="65"/>
      <c r="AY10" s="65"/>
      <c r="AZ10" s="65"/>
      <c r="BA10" s="65"/>
      <c r="BB10" s="65">
        <f>データ!$W$6</f>
        <v>100.09</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Zg3FB2gVANXpNm1+toralY26IVc6to5d5GA6y3LTqrL2Jkaln0hmnwslRKv4iEQC6/ddcWlzUOjgQwzN4cmlyQ==" saltValue="xmv5JSvqT1SVPUxjE3Vsd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154059</v>
      </c>
      <c r="D6" s="33">
        <f t="shared" si="3"/>
        <v>47</v>
      </c>
      <c r="E6" s="33">
        <f t="shared" si="3"/>
        <v>1</v>
      </c>
      <c r="F6" s="33">
        <f t="shared" si="3"/>
        <v>0</v>
      </c>
      <c r="G6" s="33">
        <f t="shared" si="3"/>
        <v>0</v>
      </c>
      <c r="H6" s="33" t="str">
        <f t="shared" si="3"/>
        <v>新潟県　出雲崎町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99.33</v>
      </c>
      <c r="Q6" s="34">
        <f t="shared" si="3"/>
        <v>3747</v>
      </c>
      <c r="R6" s="34">
        <f t="shared" si="3"/>
        <v>4496</v>
      </c>
      <c r="S6" s="34">
        <f t="shared" si="3"/>
        <v>44.38</v>
      </c>
      <c r="T6" s="34">
        <f t="shared" si="3"/>
        <v>101.31</v>
      </c>
      <c r="U6" s="34">
        <f t="shared" si="3"/>
        <v>4442</v>
      </c>
      <c r="V6" s="34">
        <f t="shared" si="3"/>
        <v>44.38</v>
      </c>
      <c r="W6" s="34">
        <f t="shared" si="3"/>
        <v>100.09</v>
      </c>
      <c r="X6" s="35">
        <f>IF(X7="",NA(),X7)</f>
        <v>145.80000000000001</v>
      </c>
      <c r="Y6" s="35">
        <f t="shared" ref="Y6:AG6" si="4">IF(Y7="",NA(),Y7)</f>
        <v>152.9</v>
      </c>
      <c r="Z6" s="35">
        <f t="shared" si="4"/>
        <v>153.83000000000001</v>
      </c>
      <c r="AA6" s="35">
        <f t="shared" si="4"/>
        <v>155.88999999999999</v>
      </c>
      <c r="AB6" s="35">
        <f t="shared" si="4"/>
        <v>150.05000000000001</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383.88</v>
      </c>
      <c r="BF6" s="35">
        <f t="shared" ref="BF6:BN6" si="7">IF(BF7="",NA(),BF7)</f>
        <v>426.54</v>
      </c>
      <c r="BG6" s="35">
        <f t="shared" si="7"/>
        <v>436.32</v>
      </c>
      <c r="BH6" s="35">
        <f t="shared" si="7"/>
        <v>455.96</v>
      </c>
      <c r="BI6" s="35">
        <f t="shared" si="7"/>
        <v>457.01</v>
      </c>
      <c r="BJ6" s="35">
        <f t="shared" si="7"/>
        <v>1113.76</v>
      </c>
      <c r="BK6" s="35">
        <f t="shared" si="7"/>
        <v>1125.69</v>
      </c>
      <c r="BL6" s="35">
        <f t="shared" si="7"/>
        <v>1134.67</v>
      </c>
      <c r="BM6" s="35">
        <f t="shared" si="7"/>
        <v>1144.79</v>
      </c>
      <c r="BN6" s="35">
        <f t="shared" si="7"/>
        <v>1061.58</v>
      </c>
      <c r="BO6" s="34" t="str">
        <f>IF(BO7="","",IF(BO7="-","【-】","【"&amp;SUBSTITUTE(TEXT(BO7,"#,##0.00"),"-","△")&amp;"】"))</f>
        <v>【1,141.75】</v>
      </c>
      <c r="BP6" s="35">
        <f>IF(BP7="",NA(),BP7)</f>
        <v>132.56</v>
      </c>
      <c r="BQ6" s="35">
        <f t="shared" ref="BQ6:BY6" si="8">IF(BQ7="",NA(),BQ7)</f>
        <v>135.13</v>
      </c>
      <c r="BR6" s="35">
        <f t="shared" si="8"/>
        <v>136.22999999999999</v>
      </c>
      <c r="BS6" s="35">
        <f t="shared" si="8"/>
        <v>143.34</v>
      </c>
      <c r="BT6" s="35">
        <f t="shared" si="8"/>
        <v>137.74</v>
      </c>
      <c r="BU6" s="35">
        <f t="shared" si="8"/>
        <v>34.25</v>
      </c>
      <c r="BV6" s="35">
        <f t="shared" si="8"/>
        <v>46.48</v>
      </c>
      <c r="BW6" s="35">
        <f t="shared" si="8"/>
        <v>40.6</v>
      </c>
      <c r="BX6" s="35">
        <f t="shared" si="8"/>
        <v>56.04</v>
      </c>
      <c r="BY6" s="35">
        <f t="shared" si="8"/>
        <v>58.52</v>
      </c>
      <c r="BZ6" s="34" t="str">
        <f>IF(BZ7="","",IF(BZ7="-","【-】","【"&amp;SUBSTITUTE(TEXT(BZ7,"#,##0.00"),"-","△")&amp;"】"))</f>
        <v>【54.93】</v>
      </c>
      <c r="CA6" s="35">
        <f>IF(CA7="",NA(),CA7)</f>
        <v>159.63</v>
      </c>
      <c r="CB6" s="35">
        <f t="shared" ref="CB6:CJ6" si="9">IF(CB7="",NA(),CB7)</f>
        <v>162.13</v>
      </c>
      <c r="CC6" s="35">
        <f t="shared" si="9"/>
        <v>160</v>
      </c>
      <c r="CD6" s="35">
        <f t="shared" si="9"/>
        <v>153.43</v>
      </c>
      <c r="CE6" s="35">
        <f t="shared" si="9"/>
        <v>157.72</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67.77</v>
      </c>
      <c r="CM6" s="35">
        <f t="shared" ref="CM6:CU6" si="10">IF(CM7="",NA(),CM7)</f>
        <v>64.88</v>
      </c>
      <c r="CN6" s="35">
        <f t="shared" si="10"/>
        <v>66.63</v>
      </c>
      <c r="CO6" s="35">
        <f t="shared" si="10"/>
        <v>59.67</v>
      </c>
      <c r="CP6" s="35">
        <f t="shared" si="10"/>
        <v>63.41</v>
      </c>
      <c r="CQ6" s="35">
        <f t="shared" si="10"/>
        <v>57.55</v>
      </c>
      <c r="CR6" s="35">
        <f t="shared" si="10"/>
        <v>57.43</v>
      </c>
      <c r="CS6" s="35">
        <f t="shared" si="10"/>
        <v>57.29</v>
      </c>
      <c r="CT6" s="35">
        <f t="shared" si="10"/>
        <v>55.9</v>
      </c>
      <c r="CU6" s="35">
        <f t="shared" si="10"/>
        <v>57.3</v>
      </c>
      <c r="CV6" s="34" t="str">
        <f>IF(CV7="","",IF(CV7="-","【-】","【"&amp;SUBSTITUTE(TEXT(CV7,"#,##0.00"),"-","△")&amp;"】"))</f>
        <v>【56.91】</v>
      </c>
      <c r="CW6" s="35">
        <f>IF(CW7="",NA(),CW7)</f>
        <v>71.010000000000005</v>
      </c>
      <c r="CX6" s="35">
        <f t="shared" ref="CX6:DF6" si="11">IF(CX7="",NA(),CX7)</f>
        <v>71.849999999999994</v>
      </c>
      <c r="CY6" s="35">
        <f t="shared" si="11"/>
        <v>69.2</v>
      </c>
      <c r="CZ6" s="35">
        <f t="shared" si="11"/>
        <v>75.62</v>
      </c>
      <c r="DA6" s="35">
        <f t="shared" si="11"/>
        <v>72.47</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3.4</v>
      </c>
      <c r="EE6" s="35">
        <f t="shared" ref="EE6:EM6" si="14">IF(EE7="",NA(),EE7)</f>
        <v>1.03</v>
      </c>
      <c r="EF6" s="35">
        <f t="shared" si="14"/>
        <v>0.74</v>
      </c>
      <c r="EG6" s="35">
        <f t="shared" si="14"/>
        <v>1.34</v>
      </c>
      <c r="EH6" s="35">
        <f t="shared" si="14"/>
        <v>1.24</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154059</v>
      </c>
      <c r="D7" s="37">
        <v>47</v>
      </c>
      <c r="E7" s="37">
        <v>1</v>
      </c>
      <c r="F7" s="37">
        <v>0</v>
      </c>
      <c r="G7" s="37">
        <v>0</v>
      </c>
      <c r="H7" s="37" t="s">
        <v>107</v>
      </c>
      <c r="I7" s="37" t="s">
        <v>108</v>
      </c>
      <c r="J7" s="37" t="s">
        <v>109</v>
      </c>
      <c r="K7" s="37" t="s">
        <v>110</v>
      </c>
      <c r="L7" s="37" t="s">
        <v>111</v>
      </c>
      <c r="M7" s="37" t="s">
        <v>112</v>
      </c>
      <c r="N7" s="38" t="s">
        <v>113</v>
      </c>
      <c r="O7" s="38" t="s">
        <v>114</v>
      </c>
      <c r="P7" s="38">
        <v>99.33</v>
      </c>
      <c r="Q7" s="38">
        <v>3747</v>
      </c>
      <c r="R7" s="38">
        <v>4496</v>
      </c>
      <c r="S7" s="38">
        <v>44.38</v>
      </c>
      <c r="T7" s="38">
        <v>101.31</v>
      </c>
      <c r="U7" s="38">
        <v>4442</v>
      </c>
      <c r="V7" s="38">
        <v>44.38</v>
      </c>
      <c r="W7" s="38">
        <v>100.09</v>
      </c>
      <c r="X7" s="38">
        <v>145.80000000000001</v>
      </c>
      <c r="Y7" s="38">
        <v>152.9</v>
      </c>
      <c r="Z7" s="38">
        <v>153.83000000000001</v>
      </c>
      <c r="AA7" s="38">
        <v>155.88999999999999</v>
      </c>
      <c r="AB7" s="38">
        <v>150.05000000000001</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383.88</v>
      </c>
      <c r="BF7" s="38">
        <v>426.54</v>
      </c>
      <c r="BG7" s="38">
        <v>436.32</v>
      </c>
      <c r="BH7" s="38">
        <v>455.96</v>
      </c>
      <c r="BI7" s="38">
        <v>457.01</v>
      </c>
      <c r="BJ7" s="38">
        <v>1113.76</v>
      </c>
      <c r="BK7" s="38">
        <v>1125.69</v>
      </c>
      <c r="BL7" s="38">
        <v>1134.67</v>
      </c>
      <c r="BM7" s="38">
        <v>1144.79</v>
      </c>
      <c r="BN7" s="38">
        <v>1061.58</v>
      </c>
      <c r="BO7" s="38">
        <v>1141.75</v>
      </c>
      <c r="BP7" s="38">
        <v>132.56</v>
      </c>
      <c r="BQ7" s="38">
        <v>135.13</v>
      </c>
      <c r="BR7" s="38">
        <v>136.22999999999999</v>
      </c>
      <c r="BS7" s="38">
        <v>143.34</v>
      </c>
      <c r="BT7" s="38">
        <v>137.74</v>
      </c>
      <c r="BU7" s="38">
        <v>34.25</v>
      </c>
      <c r="BV7" s="38">
        <v>46.48</v>
      </c>
      <c r="BW7" s="38">
        <v>40.6</v>
      </c>
      <c r="BX7" s="38">
        <v>56.04</v>
      </c>
      <c r="BY7" s="38">
        <v>58.52</v>
      </c>
      <c r="BZ7" s="38">
        <v>54.93</v>
      </c>
      <c r="CA7" s="38">
        <v>159.63</v>
      </c>
      <c r="CB7" s="38">
        <v>162.13</v>
      </c>
      <c r="CC7" s="38">
        <v>160</v>
      </c>
      <c r="CD7" s="38">
        <v>153.43</v>
      </c>
      <c r="CE7" s="38">
        <v>157.72</v>
      </c>
      <c r="CF7" s="38">
        <v>501.18</v>
      </c>
      <c r="CG7" s="38">
        <v>376.61</v>
      </c>
      <c r="CH7" s="38">
        <v>440.03</v>
      </c>
      <c r="CI7" s="38">
        <v>304.35000000000002</v>
      </c>
      <c r="CJ7" s="38">
        <v>296.3</v>
      </c>
      <c r="CK7" s="38">
        <v>292.18</v>
      </c>
      <c r="CL7" s="38">
        <v>67.77</v>
      </c>
      <c r="CM7" s="38">
        <v>64.88</v>
      </c>
      <c r="CN7" s="38">
        <v>66.63</v>
      </c>
      <c r="CO7" s="38">
        <v>59.67</v>
      </c>
      <c r="CP7" s="38">
        <v>63.41</v>
      </c>
      <c r="CQ7" s="38">
        <v>57.55</v>
      </c>
      <c r="CR7" s="38">
        <v>57.43</v>
      </c>
      <c r="CS7" s="38">
        <v>57.29</v>
      </c>
      <c r="CT7" s="38">
        <v>55.9</v>
      </c>
      <c r="CU7" s="38">
        <v>57.3</v>
      </c>
      <c r="CV7" s="38">
        <v>56.91</v>
      </c>
      <c r="CW7" s="38">
        <v>71.010000000000005</v>
      </c>
      <c r="CX7" s="38">
        <v>71.849999999999994</v>
      </c>
      <c r="CY7" s="38">
        <v>69.2</v>
      </c>
      <c r="CZ7" s="38">
        <v>75.62</v>
      </c>
      <c r="DA7" s="38">
        <v>72.47</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3.4</v>
      </c>
      <c r="EE7" s="38">
        <v>1.03</v>
      </c>
      <c r="EF7" s="38">
        <v>0.74</v>
      </c>
      <c r="EG7" s="38">
        <v>1.34</v>
      </c>
      <c r="EH7" s="38">
        <v>1.24</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小名　圭太</dc:creator>
  <cp:lastModifiedBy>小名　圭太</cp:lastModifiedBy>
  <cp:lastPrinted>2019-02-18T23:29:17Z</cp:lastPrinted>
  <dcterms:created xsi:type="dcterms:W3CDTF">2019-02-18T23:29:36Z</dcterms:created>
  <dcterms:modified xsi:type="dcterms:W3CDTF">2019-02-18T23:29:36Z</dcterms:modified>
</cp:coreProperties>
</file>