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X:\建設課\003_企業係\経営状況（経営安定化計画・高資本費対策基礎数値）\経営比較分析表\H29\25出雲崎町\25出雲崎町（47下水道）\"/>
    </mc:Choice>
  </mc:AlternateContent>
  <workbookProtection workbookPassword="B319" lockStructure="1"/>
  <bookViews>
    <workbookView xWindow="0" yWindow="0" windowWidth="20490" windowHeight="74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<sst xmlns="http://schemas.openxmlformats.org/spreadsheetml/2006/main" count="251" uniqueCount="126">
  <si>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</si>
  <si>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</si>
  <si>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</si>
  <si>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</si>
  <si>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</si>
  <si>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</si>
  <si>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</si>
  <si>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</si>
  <si>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</si>
  <si>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</si>
  <si>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</si>
  <si>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</si>
  <si>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</si>
  <si>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</si>
  <si>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</si>
  <si>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</si>
  <si>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</si>
  <si>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</si>
  <si>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</si>
  <si>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</si>
  <si>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</si>
  <si>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</si>
  <si>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</si>
  <si>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</si>
  <si>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</si>
  <si>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</si>
  <si>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</si>
  <si>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</si>
  <si>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</si>
  <si>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</si>
  <si>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</si>
  <si>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</si>
  <si>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</si>
  <si>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</si>
  <si>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</si>
  <si>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</si>
  <si>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</si>
  <si>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</si>
  <si>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</si>
  <si>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</si>
  <si>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</si>
  <si>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</si>
  <si>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</si>
  <si>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</si>
  <si>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</si>
  <si>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</si>
  <si>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</si>
  <si>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</si>
  <si>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</si>
  <si>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</si>
  <si>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</si>
  <si>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</si>
  <si>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</si>
  <si>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</si>
  <si>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</si>
  <si>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</si>
  <si>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</si>
  <si>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</si>
  <si>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</si>
  <si>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</si>
  <si>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</si>
  <si>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</si>
  <si>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</si>
  <si>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</si>
  <si>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</si>
  <si>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</si>
  <si>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</si>
  <si>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</si>
  <si>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</si>
  <si>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</si>
  <si>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</si>
  <si>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</si>
  <si>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</si>
  <si>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</si>
  <si>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</si>
  <si>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</si>
  <si>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</si>
  <si>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</si>
  <si>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</si>
  <si>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</si>
  <si>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</si>
  <si>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</si>
  <si>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</si>
  <si>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</si>
  <si>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</si>
  <si>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</si>
  <si>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</si>
  <si>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</si>
  <si>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</si>
  <si>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</si>
  <si>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</si>
  <si>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</si>
  <si>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</si>
  <si>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</si>
  <si>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</si>
  <si>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</si>
  <si>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</si>
  <si>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</si>
  <si>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</si>
  <si>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</si>
  <si>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</si>
  <si>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</si>
  <si>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</si>
  <si>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</si>
  <si>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</si>
  <si>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</si>
  <si>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</si>
  <si>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</si>
  <si>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</si>
  <si>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</si>
  <si>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出雲崎町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</si>
  <si>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</si>
  <si>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</si>
  <si>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</si>
  <si>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</si>
  <si>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</si>
  <si>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</si>
  <si>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</si>
  <si>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</si>
  <si>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</si>
  <si>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</si>
  <si>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</si>
  <si>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古い施設は20年が経過していますが消耗部品の交換を行っており、点検において老朽化を懸念する事象は報告されていません。また、災害時にも施設の適切な保全及び入替が行われています。このため、現時点において更新投資の緊急性は低いと考えられます。</t>
    <rPh sb="0" eb="1">
      <t>フル</t>
    </rPh>
    <rPh sb="2" eb="4">
      <t>シセツ</t>
    </rPh>
    <rPh sb="7" eb="8">
      <t>ネン</t>
    </rPh>
    <rPh sb="9" eb="11">
      <t>ケイカ</t>
    </rPh>
    <rPh sb="17" eb="19">
      <t>ショウモウ</t>
    </rPh>
    <rPh sb="19" eb="21">
      <t>ブヒン</t>
    </rPh>
    <rPh sb="22" eb="24">
      <t>コウカン</t>
    </rPh>
    <rPh sb="25" eb="26">
      <t>オコナ</t>
    </rPh>
    <rPh sb="31" eb="33">
      <t>テンケン</t>
    </rPh>
    <rPh sb="37" eb="40">
      <t>ロウキュウカ</t>
    </rPh>
    <rPh sb="41" eb="43">
      <t>ケネン</t>
    </rPh>
    <rPh sb="45" eb="47">
      <t>ジショウ</t>
    </rPh>
    <rPh sb="48" eb="50">
      <t>ホウコク</t>
    </rPh>
    <rPh sb="61" eb="63">
      <t>サイガイ</t>
    </rPh>
    <rPh sb="63" eb="64">
      <t>ジ</t>
    </rPh>
    <rPh sb="66" eb="68">
      <t>シセツ</t>
    </rPh>
    <rPh sb="69" eb="71">
      <t>テキセツ</t>
    </rPh>
    <rPh sb="72" eb="74">
      <t>ホゼン</t>
    </rPh>
    <rPh sb="74" eb="75">
      <t>オヨ</t>
    </rPh>
    <rPh sb="76" eb="78">
      <t>イレカエ</t>
    </rPh>
    <rPh sb="79" eb="80">
      <t>オコナ</t>
    </rPh>
    <rPh sb="92" eb="95">
      <t>ゲンジテン</t>
    </rPh>
    <rPh sb="99" eb="101">
      <t>コウシン</t>
    </rPh>
    <rPh sb="101" eb="103">
      <t>トウシ</t>
    </rPh>
    <rPh sb="104" eb="107">
      <t>キンキュウセイ</t>
    </rPh>
    <rPh sb="108" eb="109">
      <t>ヒク</t>
    </rPh>
    <rPh sb="111" eb="112">
      <t>カンガ</t>
    </rPh>
    <phoneticPr fontId="4"/>
  </si>
  <si>
    <t>①収益的収支比率は本事業を運営していく為の維持管理費と起債償還が使用料収入と繰入金で賄えているかを示す指標、⑤経費回収率は使用料で回収すべき経費をどの程度賄えているかを示す指標、⑥汚水処理原価は汚水処理1ｍ3当たりに要した経費です。
いずれの指標においても、当初設置及び災害復旧に係る起債償還が圧迫要因となっていますが、償還額は減少しており改善傾向にあります。　
④企業債残高対事業規模比率は使用料収入に対する起債残高を示しています。起債残高は減少しており、更新投資の緊急性も低い為堅調な推移が見込まれます。
⑦施設利用率は施設処理能力に対する平均処理水量の割合です。本指標は減少傾向となっています。人口減少に伴う処理水量の減少が要因であり、今後も人口減少が懸念材料となります。
⑧水洗化率は水洗便所を設置している人口の割合です。本比率は高く、良好な状態です。</t>
    <rPh sb="1" eb="4">
      <t>シュウエキテキ</t>
    </rPh>
    <rPh sb="4" eb="6">
      <t>シュウシ</t>
    </rPh>
    <rPh sb="6" eb="8">
      <t>ヒリツ</t>
    </rPh>
    <rPh sb="9" eb="10">
      <t>ホン</t>
    </rPh>
    <rPh sb="10" eb="12">
      <t>ジギョウ</t>
    </rPh>
    <rPh sb="13" eb="15">
      <t>ウンエイ</t>
    </rPh>
    <rPh sb="19" eb="20">
      <t>タメ</t>
    </rPh>
    <rPh sb="21" eb="23">
      <t>イジ</t>
    </rPh>
    <rPh sb="23" eb="26">
      <t>カンリヒ</t>
    </rPh>
    <rPh sb="27" eb="29">
      <t>キサイ</t>
    </rPh>
    <rPh sb="29" eb="31">
      <t>ショウカン</t>
    </rPh>
    <rPh sb="32" eb="35">
      <t>シヨウリョウ</t>
    </rPh>
    <rPh sb="35" eb="37">
      <t>シュウニュウ</t>
    </rPh>
    <rPh sb="38" eb="40">
      <t>クリイレ</t>
    </rPh>
    <rPh sb="40" eb="41">
      <t>キン</t>
    </rPh>
    <rPh sb="42" eb="43">
      <t>マカナ</t>
    </rPh>
    <rPh sb="49" eb="50">
      <t>シメ</t>
    </rPh>
    <rPh sb="51" eb="53">
      <t>シヒョウ</t>
    </rPh>
    <rPh sb="184" eb="186">
      <t>キギョウ</t>
    </rPh>
    <rPh sb="186" eb="187">
      <t>サイ</t>
    </rPh>
    <rPh sb="187" eb="189">
      <t>ザンダカ</t>
    </rPh>
    <rPh sb="189" eb="190">
      <t>タイ</t>
    </rPh>
    <rPh sb="190" eb="192">
      <t>ジギョウ</t>
    </rPh>
    <rPh sb="192" eb="194">
      <t>キボ</t>
    </rPh>
    <rPh sb="194" eb="196">
      <t>ヒリツ</t>
    </rPh>
    <rPh sb="197" eb="200">
      <t>シヨウリョウ</t>
    </rPh>
    <rPh sb="200" eb="202">
      <t>シュウニュウ</t>
    </rPh>
    <rPh sb="203" eb="204">
      <t>タイ</t>
    </rPh>
    <rPh sb="206" eb="208">
      <t>キサイ</t>
    </rPh>
    <rPh sb="208" eb="210">
      <t>ザンダカ</t>
    </rPh>
    <rPh sb="211" eb="212">
      <t>シメ</t>
    </rPh>
    <rPh sb="218" eb="220">
      <t>キサイ</t>
    </rPh>
    <rPh sb="220" eb="222">
      <t>ザンダカ</t>
    </rPh>
    <rPh sb="223" eb="225">
      <t>ゲンショウ</t>
    </rPh>
    <rPh sb="230" eb="232">
      <t>コウシン</t>
    </rPh>
    <rPh sb="232" eb="234">
      <t>トウシ</t>
    </rPh>
    <rPh sb="235" eb="238">
      <t>キンキュウセイ</t>
    </rPh>
    <rPh sb="239" eb="240">
      <t>ヒク</t>
    </rPh>
    <rPh sb="241" eb="242">
      <t>タメ</t>
    </rPh>
    <rPh sb="242" eb="244">
      <t>ケンチョウ</t>
    </rPh>
    <rPh sb="245" eb="247">
      <t>スイイ</t>
    </rPh>
    <rPh sb="248" eb="250">
      <t>ミコ</t>
    </rPh>
    <rPh sb="258" eb="260">
      <t>シセツ</t>
    </rPh>
    <rPh sb="260" eb="262">
      <t>リヨウ</t>
    </rPh>
    <rPh sb="262" eb="263">
      <t>リツ</t>
    </rPh>
    <rPh sb="264" eb="266">
      <t>シセツ</t>
    </rPh>
    <rPh sb="266" eb="268">
      <t>ショリ</t>
    </rPh>
    <rPh sb="268" eb="270">
      <t>ノウリョク</t>
    </rPh>
    <rPh sb="271" eb="272">
      <t>タイ</t>
    </rPh>
    <rPh sb="274" eb="276">
      <t>ヘイキン</t>
    </rPh>
    <rPh sb="276" eb="278">
      <t>ショリ</t>
    </rPh>
    <rPh sb="278" eb="280">
      <t>スイリョウ</t>
    </rPh>
    <rPh sb="281" eb="283">
      <t>ワリアイ</t>
    </rPh>
    <rPh sb="286" eb="287">
      <t>ホン</t>
    </rPh>
    <rPh sb="287" eb="289">
      <t>シヒョウ</t>
    </rPh>
    <rPh sb="290" eb="292">
      <t>ゲンショウ</t>
    </rPh>
    <rPh sb="292" eb="294">
      <t>ケイコウ</t>
    </rPh>
    <rPh sb="302" eb="304">
      <t>ジンコウ</t>
    </rPh>
    <rPh sb="304" eb="306">
      <t>ゲンショウ</t>
    </rPh>
    <rPh sb="307" eb="308">
      <t>トモナ</t>
    </rPh>
    <rPh sb="309" eb="311">
      <t>ショリ</t>
    </rPh>
    <rPh sb="311" eb="313">
      <t>スイリョウ</t>
    </rPh>
    <rPh sb="314" eb="316">
      <t>ゲンショウ</t>
    </rPh>
    <rPh sb="317" eb="319">
      <t>ヨウイン</t>
    </rPh>
    <rPh sb="323" eb="325">
      <t>コンゴ</t>
    </rPh>
    <rPh sb="326" eb="328">
      <t>ジンコウ</t>
    </rPh>
    <rPh sb="328" eb="330">
      <t>ゲンショウ</t>
    </rPh>
    <rPh sb="331" eb="333">
      <t>ケネン</t>
    </rPh>
    <rPh sb="333" eb="335">
      <t>ザイリョウ</t>
    </rPh>
    <rPh sb="344" eb="347">
      <t>スイセンカ</t>
    </rPh>
    <rPh sb="347" eb="348">
      <t>リツ</t>
    </rPh>
    <rPh sb="349" eb="351">
      <t>スイセン</t>
    </rPh>
    <rPh sb="351" eb="353">
      <t>ベンジョ</t>
    </rPh>
    <rPh sb="354" eb="356">
      <t>セッチ</t>
    </rPh>
    <rPh sb="360" eb="362">
      <t>ジンコウ</t>
    </rPh>
    <rPh sb="363" eb="365">
      <t>ワリアイ</t>
    </rPh>
    <rPh sb="368" eb="369">
      <t>ホン</t>
    </rPh>
    <rPh sb="369" eb="371">
      <t>ヒリツ</t>
    </rPh>
    <rPh sb="372" eb="373">
      <t>タカ</t>
    </rPh>
    <rPh sb="375" eb="377">
      <t>リョウコウ</t>
    </rPh>
    <rPh sb="378" eb="380">
      <t>ジョウタイ</t>
    </rPh>
    <phoneticPr fontId="4"/>
  </si>
  <si>
    <t>収益的収支比率、企業債残高対事業規模比率、経費回収率、汚水処理原価といずれも起債償還の減少により改善傾向にありますが、償還金のほとんどは繰入金に頼っている状況です。
使用料は近隣の事業者に比べ高額であり水洗化率も高い為、大幅な収入増は見込めないことから、保守点検による施設の延命化に努め、経費の縮減に努めます。</t>
    <rPh sb="0" eb="3">
      <t>シュウエキテキ</t>
    </rPh>
    <rPh sb="3" eb="5">
      <t>シュウシ</t>
    </rPh>
    <rPh sb="5" eb="7">
      <t>ヒリツ</t>
    </rPh>
    <rPh sb="8" eb="10">
      <t>キギョウ</t>
    </rPh>
    <rPh sb="10" eb="11">
      <t>サイ</t>
    </rPh>
    <rPh sb="11" eb="13">
      <t>ザンダカ</t>
    </rPh>
    <rPh sb="13" eb="14">
      <t>タイ</t>
    </rPh>
    <rPh sb="14" eb="16">
      <t>ジギョウ</t>
    </rPh>
    <rPh sb="16" eb="18">
      <t>キボ</t>
    </rPh>
    <rPh sb="18" eb="20">
      <t>ヒリツ</t>
    </rPh>
    <rPh sb="21" eb="23">
      <t>ケイヒ</t>
    </rPh>
    <rPh sb="23" eb="25">
      <t>カイシュウ</t>
    </rPh>
    <rPh sb="25" eb="26">
      <t>リツ</t>
    </rPh>
    <rPh sb="27" eb="29">
      <t>オスイ</t>
    </rPh>
    <rPh sb="29" eb="31">
      <t>ショリ</t>
    </rPh>
    <rPh sb="31" eb="33">
      <t>ゲンカ</t>
    </rPh>
    <rPh sb="38" eb="40">
      <t>キサイ</t>
    </rPh>
    <rPh sb="40" eb="42">
      <t>ショウカン</t>
    </rPh>
    <rPh sb="43" eb="45">
      <t>ゲンショウ</t>
    </rPh>
    <rPh sb="48" eb="50">
      <t>カイゼン</t>
    </rPh>
    <rPh sb="50" eb="52">
      <t>ケイコウ</t>
    </rPh>
    <rPh sb="59" eb="61">
      <t>ショウカン</t>
    </rPh>
    <rPh sb="61" eb="62">
      <t>キン</t>
    </rPh>
    <rPh sb="68" eb="70">
      <t>クリイレ</t>
    </rPh>
    <rPh sb="70" eb="71">
      <t>キン</t>
    </rPh>
    <rPh sb="72" eb="73">
      <t>タヨ</t>
    </rPh>
    <rPh sb="77" eb="79">
      <t>ジョウキョウ</t>
    </rPh>
    <rPh sb="83" eb="86">
      <t>シヨウリョウ</t>
    </rPh>
    <rPh sb="87" eb="89">
      <t>キンリン</t>
    </rPh>
    <rPh sb="90" eb="92">
      <t>ジギョウ</t>
    </rPh>
    <rPh sb="92" eb="93">
      <t>シャ</t>
    </rPh>
    <rPh sb="94" eb="95">
      <t>クラ</t>
    </rPh>
    <rPh sb="96" eb="98">
      <t>コウガク</t>
    </rPh>
    <rPh sb="101" eb="104">
      <t>スイセンカ</t>
    </rPh>
    <rPh sb="104" eb="105">
      <t>リツ</t>
    </rPh>
    <rPh sb="106" eb="107">
      <t>タカ</t>
    </rPh>
    <rPh sb="108" eb="109">
      <t>タメ</t>
    </rPh>
    <rPh sb="110" eb="112">
      <t>オオハバ</t>
    </rPh>
    <rPh sb="113" eb="115">
      <t>シュウニュウ</t>
    </rPh>
    <rPh sb="115" eb="116">
      <t>ゾウ</t>
    </rPh>
    <rPh sb="117" eb="119">
      <t>ミコ</t>
    </rPh>
    <rPh sb="127" eb="129">
      <t>ホシュ</t>
    </rPh>
    <rPh sb="129" eb="131">
      <t>テンケン</t>
    </rPh>
    <rPh sb="134" eb="136">
      <t>シセツ</t>
    </rPh>
    <rPh sb="137" eb="139">
      <t>エンメイ</t>
    </rPh>
    <rPh sb="139" eb="140">
      <t>カ</t>
    </rPh>
    <rPh sb="141" eb="142">
      <t>ツト</t>
    </rPh>
    <rPh sb="144" eb="146">
      <t>ケイヒ</t>
    </rPh>
    <rPh sb="147" eb="149">
      <t>シュクゲン</t>
    </rPh>
    <rPh sb="150" eb="151">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</si>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</sst>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C-4707-A00C-A99B2F703944}"/>
            </c:ext>
          </c:extLst>
        </c:ser>
        <c:dLbls>
          <c:showLegendKey val="0"/>
          <c:showVal val="0"/>
          <c:showCatName val="0"/>
          <c:showSerName val="0"/>
          <c:showPercent val="0"/>
          <c:showBubbleSize val="0"/>
        </c:dLbls>
        <c:gapWidth val="150"/>
        <c:axId val="100165888"/>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EC-4707-A00C-A99B2F703944}"/>
            </c:ext>
          </c:extLst>
        </c:ser>
        <c:dLbls>
          <c:showLegendKey val="0"/>
          <c:showVal val="0"/>
          <c:showCatName val="0"/>
          <c:showSerName val="0"/>
          <c:showPercent val="0"/>
          <c:showBubbleSize val="0"/>
        </c:dLbls>
        <c:marker val="1"/>
        <c:smooth val="0"/>
        <c:axId val="100165888"/>
        <c:axId val="100278656"/>
      </c:lineChart>
      <c:dateAx>
        <c:axId val="100165888"/>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53.3</c:v>
                </c:pt>
                <c:pt idx="1">
                  <c:v>52.49</c:v>
                </c:pt>
                <c:pt idx="2">
                  <c:v>51.37</c:v>
                </c:pt>
                <c:pt idx="3">
                  <c:v>51.65</c:v>
                </c:pt>
                <c:pt idx="4">
                  <c:v>51.38</c:v>
                </c:pt>
              </c:numCache>
            </c:numRef>
          </c:val>
          <c:extLst>
            <c:ext xmlns:c16="http://schemas.microsoft.com/office/drawing/2014/chart" uri="{C3380CC4-5D6E-409C-BE32-E72D297353CC}">
              <c16:uniqueId val="{00000000-A7CB-43EA-A83B-B3B30122DE2C}"/>
            </c:ext>
          </c:extLst>
        </c:ser>
        <c:dLbls>
          <c:showLegendKey val="0"/>
          <c:showVal val="0"/>
          <c:showCatName val="0"/>
          <c:showSerName val="0"/>
          <c:showPercent val="0"/>
          <c:showBubbleSize val="0"/>
        </c:dLbls>
        <c:gapWidth val="150"/>
        <c:axId val="118881664"/>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extLst>
            <c:ext xmlns:c16="http://schemas.microsoft.com/office/drawing/2014/chart" uri="{C3380CC4-5D6E-409C-BE32-E72D297353CC}">
              <c16:uniqueId val="{00000001-A7CB-43EA-A83B-B3B30122DE2C}"/>
            </c:ext>
          </c:extLst>
        </c:ser>
        <c:dLbls>
          <c:showLegendKey val="0"/>
          <c:showVal val="0"/>
          <c:showCatName val="0"/>
          <c:showSerName val="0"/>
          <c:showPercent val="0"/>
          <c:showBubbleSize val="0"/>
        </c:dLbls>
        <c:marker val="1"/>
        <c:smooth val="0"/>
        <c:axId val="118881664"/>
        <c:axId val="118883840"/>
      </c:lineChart>
      <c:dateAx>
        <c:axId val="118881664"/>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99.17</c:v>
                </c:pt>
                <c:pt idx="1">
                  <c:v>99.05</c:v>
                </c:pt>
                <c:pt idx="2">
                  <c:v>99.02</c:v>
                </c:pt>
                <c:pt idx="3">
                  <c:v>98.98</c:v>
                </c:pt>
                <c:pt idx="4">
                  <c:v>95.56</c:v>
                </c:pt>
              </c:numCache>
            </c:numRef>
          </c:val>
          <c:extLst>
            <c:ext xmlns:c16="http://schemas.microsoft.com/office/drawing/2014/chart" uri="{C3380CC4-5D6E-409C-BE32-E72D297353CC}">
              <c16:uniqueId val="{00000000-93C9-498F-AEB3-B49616CA0328}"/>
            </c:ext>
          </c:extLst>
        </c:ser>
        <c:dLbls>
          <c:showLegendKey val="0"/>
          <c:showVal val="0"/>
          <c:showCatName val="0"/>
          <c:showSerName val="0"/>
          <c:showPercent val="0"/>
          <c:showBubbleSize val="0"/>
        </c:dLbls>
        <c:gapWidth val="150"/>
        <c:axId val="118922240"/>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extLst>
            <c:ext xmlns:c16="http://schemas.microsoft.com/office/drawing/2014/chart" uri="{C3380CC4-5D6E-409C-BE32-E72D297353CC}">
              <c16:uniqueId val="{00000001-93C9-498F-AEB3-B49616CA0328}"/>
            </c:ext>
          </c:extLst>
        </c:ser>
        <c:dLbls>
          <c:showLegendKey val="0"/>
          <c:showVal val="0"/>
          <c:showCatName val="0"/>
          <c:showSerName val="0"/>
          <c:showPercent val="0"/>
          <c:showBubbleSize val="0"/>
        </c:dLbls>
        <c:marker val="1"/>
        <c:smooth val="0"/>
        <c:axId val="118922240"/>
        <c:axId val="118928512"/>
      </c:lineChart>
      <c:dateAx>
        <c:axId val="118922240"/>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47.92</c:v>
                </c:pt>
                <c:pt idx="1">
                  <c:v>47.6</c:v>
                </c:pt>
                <c:pt idx="2">
                  <c:v>50.74</c:v>
                </c:pt>
                <c:pt idx="3">
                  <c:v>88.57</c:v>
                </c:pt>
                <c:pt idx="4">
                  <c:v>91.7</c:v>
                </c:pt>
              </c:numCache>
            </c:numRef>
          </c:val>
          <c:extLst>
            <c:ext xmlns:c16="http://schemas.microsoft.com/office/drawing/2014/chart" uri="{C3380CC4-5D6E-409C-BE32-E72D297353CC}">
              <c16:uniqueId val="{00000000-9D34-4D94-87B6-E41884BDA4B6}"/>
            </c:ext>
          </c:extLst>
        </c:ser>
        <c:dLbls>
          <c:showLegendKey val="0"/>
          <c:showVal val="0"/>
          <c:showCatName val="0"/>
          <c:showSerName val="0"/>
          <c:showPercent val="0"/>
          <c:showBubbleSize val="0"/>
        </c:dLbls>
        <c:gapWidth val="150"/>
        <c:axId val="90580864"/>
        <c:axId val="100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34-4D94-87B6-E41884BDA4B6}"/>
            </c:ext>
          </c:extLst>
        </c:ser>
        <c:dLbls>
          <c:showLegendKey val="0"/>
          <c:showVal val="0"/>
          <c:showCatName val="0"/>
          <c:showSerName val="0"/>
          <c:showPercent val="0"/>
          <c:showBubbleSize val="0"/>
        </c:dLbls>
        <c:marker val="1"/>
        <c:smooth val="0"/>
        <c:axId val="90580864"/>
        <c:axId val="100208640"/>
      </c:lineChart>
      <c:dateAx>
        <c:axId val="90580864"/>
        <c:scaling>
          <c:orientation val="minMax"/>
        </c:scaling>
        <c:delete val="1"/>
        <c:axPos val="b"/>
        <c:numFmt formatCode="ge" sourceLinked="1"/>
        <c:majorTickMark val="none"/>
        <c:minorTickMark val="none"/>
        <c:tickLblPos val="none"/>
        <c:crossAx val="100208640"/>
        <c:crosses val="autoZero"/>
        <c:auto val="1"/>
        <c:lblOffset val="100"/>
        <c:baseTimeUnit val="years"/>
      </c:dateAx>
      <c:valAx>
        <c:axId val="10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1-457D-8BEA-3DCDAC5075BE}"/>
            </c:ext>
          </c:extLst>
        </c:ser>
        <c:dLbls>
          <c:showLegendKey val="0"/>
          <c:showVal val="0"/>
          <c:showCatName val="0"/>
          <c:showSerName val="0"/>
          <c:showPercent val="0"/>
          <c:showBubbleSize val="0"/>
        </c:dLbls>
        <c:gapWidth val="150"/>
        <c:axId val="100255232"/>
        <c:axId val="100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1-457D-8BEA-3DCDAC5075BE}"/>
            </c:ext>
          </c:extLst>
        </c:ser>
        <c:dLbls>
          <c:showLegendKey val="0"/>
          <c:showVal val="0"/>
          <c:showCatName val="0"/>
          <c:showSerName val="0"/>
          <c:showPercent val="0"/>
          <c:showBubbleSize val="0"/>
        </c:dLbls>
        <c:marker val="1"/>
        <c:smooth val="0"/>
        <c:axId val="100255232"/>
        <c:axId val="100257152"/>
      </c:lineChart>
      <c:dateAx>
        <c:axId val="100255232"/>
        <c:scaling>
          <c:orientation val="minMax"/>
        </c:scaling>
        <c:delete val="1"/>
        <c:axPos val="b"/>
        <c:numFmt formatCode="ge" sourceLinked="1"/>
        <c:majorTickMark val="none"/>
        <c:minorTickMark val="none"/>
        <c:tickLblPos val="none"/>
        <c:crossAx val="100257152"/>
        <c:crosses val="autoZero"/>
        <c:auto val="1"/>
        <c:lblOffset val="100"/>
        <c:baseTimeUnit val="years"/>
      </c:dateAx>
      <c:valAx>
        <c:axId val="100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0-4936-87F8-CA43A5FEBC1C}"/>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0-4936-87F8-CA43A5FEBC1C}"/>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E-4FCE-AA16-AAD76FE73AF4}"/>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E-4FCE-AA16-AAD76FE73AF4}"/>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C-408B-AEE3-206A3B3B004E}"/>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C-408B-AEE3-206A3B3B004E}"/>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433.66</c:v>
                </c:pt>
                <c:pt idx="1">
                  <c:v>409.9</c:v>
                </c:pt>
                <c:pt idx="2">
                  <c:v>377.88</c:v>
                </c:pt>
                <c:pt idx="3">
                  <c:v>350.52</c:v>
                </c:pt>
                <c:pt idx="4">
                  <c:v>349.61</c:v>
                </c:pt>
              </c:numCache>
            </c:numRef>
          </c:val>
          <c:extLst>
            <c:ext xmlns:c16="http://schemas.microsoft.com/office/drawing/2014/chart" uri="{C3380CC4-5D6E-409C-BE32-E72D297353CC}">
              <c16:uniqueId val="{00000000-3AC5-415D-9DD8-2C7197259211}"/>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extLst>
            <c:ext xmlns:c16="http://schemas.microsoft.com/office/drawing/2014/chart" uri="{C3380CC4-5D6E-409C-BE32-E72D297353CC}">
              <c16:uniqueId val="{00000001-3AC5-415D-9DD8-2C7197259211}"/>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35.369999999999997</c:v>
                </c:pt>
                <c:pt idx="1">
                  <c:v>35.86</c:v>
                </c:pt>
                <c:pt idx="2">
                  <c:v>38.85</c:v>
                </c:pt>
                <c:pt idx="3">
                  <c:v>78.02</c:v>
                </c:pt>
                <c:pt idx="4">
                  <c:v>85.17</c:v>
                </c:pt>
              </c:numCache>
            </c:numRef>
          </c:val>
          <c:extLst>
            <c:ext xmlns:c16="http://schemas.microsoft.com/office/drawing/2014/chart" uri="{C3380CC4-5D6E-409C-BE32-E72D297353CC}">
              <c16:uniqueId val="{00000000-B105-4130-AC42-EE267DC6994A}"/>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extLst>
            <c:ext xmlns:c16="http://schemas.microsoft.com/office/drawing/2014/chart" uri="{C3380CC4-5D6E-409C-BE32-E72D297353CC}">
              <c16:uniqueId val="{00000001-B105-4130-AC42-EE267DC6994A}"/>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535.98</c:v>
                </c:pt>
                <c:pt idx="1">
                  <c:v>533.27</c:v>
                </c:pt>
                <c:pt idx="2">
                  <c:v>502.38</c:v>
                </c:pt>
                <c:pt idx="3">
                  <c:v>248.89</c:v>
                </c:pt>
                <c:pt idx="4">
                  <c:v>229.01</c:v>
                </c:pt>
              </c:numCache>
            </c:numRef>
          </c:val>
          <c:extLst>
            <c:ext xmlns:c16="http://schemas.microsoft.com/office/drawing/2014/chart" uri="{C3380CC4-5D6E-409C-BE32-E72D297353CC}">
              <c16:uniqueId val="{00000000-B8E1-4D43-B3DD-13D138F6412A}"/>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extLst>
            <c:ext xmlns:c16="http://schemas.microsoft.com/office/drawing/2014/chart" uri="{C3380CC4-5D6E-409C-BE32-E72D297353CC}">
              <c16:uniqueId val="{00000001-B8E1-4D43-B3DD-13D138F6412A}"/>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新潟県　出雲崎町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125</v>
      </c>
      <c r="AE8" s="73"/>
      <c r="AF8" s="73"/>
      <c r="AG8" s="73"/>
      <c r="AH8" s="73"/>
      <c r="AI8" s="73"/>
      <c r="AJ8" s="73"/>
      <c r="AK8" s="4"/>
      <c r="AL8" s="67">
        <f>データ!S6</f>
        <v>4592</v>
      </c>
      <c r="AM8" s="67"/>
      <c r="AN8" s="67"/>
      <c r="AO8" s="67"/>
      <c r="AP8" s="67"/>
      <c r="AQ8" s="67"/>
      <c r="AR8" s="67"/>
      <c r="AS8" s="67"/>
      <c r="AT8" s="66">
        <f>データ!T6</f>
        <v>44.38</v>
      </c>
      <c r="AU8" s="66"/>
      <c r="AV8" s="66"/>
      <c r="AW8" s="66"/>
      <c r="AX8" s="66"/>
      <c r="AY8" s="66"/>
      <c r="AZ8" s="66"/>
      <c r="BA8" s="66"/>
      <c r="BB8" s="66">
        <f>データ!U6</f>
        <v>103.47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8.44</v>
      </c>
      <c r="Q10" s="66"/>
      <c r="R10" s="66"/>
      <c r="S10" s="66"/>
      <c r="T10" s="66"/>
      <c r="U10" s="66"/>
      <c r="V10" s="66"/>
      <c r="W10" s="66">
        <f>データ!Q6</f>
        <v>100</v>
      </c>
      <c r="X10" s="66"/>
      <c r="Y10" s="66"/>
      <c r="Z10" s="66"/>
      <c r="AA10" s="66"/>
      <c r="AB10" s="66"/>
      <c r="AC10" s="66"/>
      <c r="AD10" s="67">
        <f>データ!R6</f>
        <v>3672</v>
      </c>
      <c r="AE10" s="67"/>
      <c r="AF10" s="67"/>
      <c r="AG10" s="67"/>
      <c r="AH10" s="67"/>
      <c r="AI10" s="67"/>
      <c r="AJ10" s="67"/>
      <c r="AK10" s="2"/>
      <c r="AL10" s="67">
        <f>データ!V6</f>
        <v>383</v>
      </c>
      <c r="AM10" s="67"/>
      <c r="AN10" s="67"/>
      <c r="AO10" s="67"/>
      <c r="AP10" s="67"/>
      <c r="AQ10" s="67"/>
      <c r="AR10" s="67"/>
      <c r="AS10" s="67"/>
      <c r="AT10" s="66">
        <f>データ!W6</f>
        <v>0.1</v>
      </c>
      <c r="AU10" s="66"/>
      <c r="AV10" s="66"/>
      <c r="AW10" s="66"/>
      <c r="AX10" s="66"/>
      <c r="AY10" s="66"/>
      <c r="AZ10" s="66"/>
      <c r="BA10" s="66"/>
      <c r="BB10" s="66">
        <f>データ!X6</f>
        <v>3830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154059</v>
      </c>
      <c r="D6" s="33">
        <f t="shared" si="3"/>
        <v>47</v>
      </c>
      <c r="E6" s="33">
        <f t="shared" si="3"/>
        <v>18</v>
      </c>
      <c r="F6" s="33">
        <f t="shared" si="3"/>
        <v>0</v>
      </c>
      <c r="G6" s="33">
        <f t="shared" si="3"/>
        <v>0</v>
      </c>
      <c r="H6" s="33" t="str">
        <f t="shared" si="3"/>
        <v>新潟県　出雲崎町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8.44</v>
      </c>
      <c r="Q6" s="34">
        <f t="shared" si="3"/>
        <v>100</v>
      </c>
      <c r="R6" s="34">
        <f t="shared" si="3"/>
        <v>3672</v>
      </c>
      <c r="S6" s="34">
        <f t="shared" si="3"/>
        <v>4592</v>
      </c>
      <c r="T6" s="34">
        <f t="shared" si="3"/>
        <v>44.38</v>
      </c>
      <c r="U6" s="34">
        <f t="shared" si="3"/>
        <v>103.47</v>
      </c>
      <c r="V6" s="34">
        <f t="shared" si="3"/>
        <v>383</v>
      </c>
      <c r="W6" s="34">
        <f t="shared" si="3"/>
        <v>0.1</v>
      </c>
      <c r="X6" s="34">
        <f t="shared" si="3"/>
        <v>3830</v>
      </c>
      <c r="Y6" s="35">
        <f>IF(Y7="",NA(),Y7)</f>
        <v>47.92</v>
      </c>
      <c r="Z6" s="35">
        <f t="shared" ref="Z6:AH6" si="4">IF(Z7="",NA(),Z7)</f>
        <v>47.6</v>
      </c>
      <c r="AA6" s="35">
        <f t="shared" si="4"/>
        <v>50.74</v>
      </c>
      <c r="AB6" s="35">
        <f t="shared" si="4"/>
        <v>88.57</v>
      </c>
      <c r="AC6" s="35">
        <f t="shared" si="4"/>
        <v>91.7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433.66</v>
      </c>
      <c r="BG6" s="35">
        <f t="shared" ref="BG6:BO6" si="7">IF(BG7="",NA(),BG7)</f>
        <v>409.9</v>
      </c>
      <c r="BH6" s="35">
        <f t="shared" si="7"/>
        <v>377.88</v>
      </c>
      <c r="BI6" s="35">
        <f t="shared" si="7"/>
        <v>350.52</v>
      </c>
      <c r="BJ6" s="35">
        <f t="shared" si="7"/>
        <v>349.61</v>
      </c>
      <c r="BK6" s="35">
        <f t="shared" si="7"/>
        <v>202.91</v>
      </c>
      <c r="BL6" s="35">
        <f t="shared" si="7"/>
        <v>232.83</v>
      </c>
      <c r="BM6" s="35">
        <f t="shared" si="7"/>
        <v>261.08</v>
      </c>
      <c r="BN6" s="35">
        <f t="shared" si="7"/>
        <v>241.49</v>
      </c>
      <c r="BO6" s="35">
        <f t="shared" si="7"/>
        <v>248.44</v>
      </c>
      <c r="BP6" s="34" t="str">
        <f>IF(BP7="","",IF(BP7="-","【-】","【"&amp;SUBSTITUTE(TEXT(BP7,"#,##0.00"),"-","△")&amp;"】"))</f>
        <v>【346.13】</v>
      </c>
      <c r="BQ6" s="35">
        <f>IF(BQ7="",NA(),BQ7)</f>
        <v>35.369999999999997</v>
      </c>
      <c r="BR6" s="35">
        <f t="shared" ref="BR6:BZ6" si="8">IF(BR7="",NA(),BR7)</f>
        <v>35.86</v>
      </c>
      <c r="BS6" s="35">
        <f t="shared" si="8"/>
        <v>38.85</v>
      </c>
      <c r="BT6" s="35">
        <f t="shared" si="8"/>
        <v>78.02</v>
      </c>
      <c r="BU6" s="35">
        <f t="shared" si="8"/>
        <v>85.17</v>
      </c>
      <c r="BV6" s="35">
        <f t="shared" si="8"/>
        <v>72.77</v>
      </c>
      <c r="BW6" s="35">
        <f t="shared" si="8"/>
        <v>67.92</v>
      </c>
      <c r="BX6" s="35">
        <f t="shared" si="8"/>
        <v>68.61</v>
      </c>
      <c r="BY6" s="35">
        <f t="shared" si="8"/>
        <v>65.7</v>
      </c>
      <c r="BZ6" s="35">
        <f t="shared" si="8"/>
        <v>66.73</v>
      </c>
      <c r="CA6" s="34" t="str">
        <f>IF(CA7="","",IF(CA7="-","【-】","【"&amp;SUBSTITUTE(TEXT(CA7,"#,##0.00"),"-","△")&amp;"】"))</f>
        <v>【59.83】</v>
      </c>
      <c r="CB6" s="35">
        <f>IF(CB7="",NA(),CB7)</f>
        <v>535.98</v>
      </c>
      <c r="CC6" s="35">
        <f t="shared" ref="CC6:CK6" si="9">IF(CC7="",NA(),CC7)</f>
        <v>533.27</v>
      </c>
      <c r="CD6" s="35">
        <f t="shared" si="9"/>
        <v>502.38</v>
      </c>
      <c r="CE6" s="35">
        <f t="shared" si="9"/>
        <v>248.89</v>
      </c>
      <c r="CF6" s="35">
        <f t="shared" si="9"/>
        <v>229.01</v>
      </c>
      <c r="CG6" s="35">
        <f t="shared" si="9"/>
        <v>243.06</v>
      </c>
      <c r="CH6" s="35">
        <f t="shared" si="9"/>
        <v>229.12</v>
      </c>
      <c r="CI6" s="35">
        <f t="shared" si="9"/>
        <v>241.18</v>
      </c>
      <c r="CJ6" s="35">
        <f t="shared" si="9"/>
        <v>247.94</v>
      </c>
      <c r="CK6" s="35">
        <f t="shared" si="9"/>
        <v>241.29</v>
      </c>
      <c r="CL6" s="34" t="str">
        <f>IF(CL7="","",IF(CL7="-","【-】","【"&amp;SUBSTITUTE(TEXT(CL7,"#,##0.00"),"-","△")&amp;"】"))</f>
        <v>【268.69】</v>
      </c>
      <c r="CM6" s="35">
        <f>IF(CM7="",NA(),CM7)</f>
        <v>53.3</v>
      </c>
      <c r="CN6" s="35">
        <f t="shared" ref="CN6:CV6" si="10">IF(CN7="",NA(),CN7)</f>
        <v>52.49</v>
      </c>
      <c r="CO6" s="35">
        <f t="shared" si="10"/>
        <v>51.37</v>
      </c>
      <c r="CP6" s="35">
        <f t="shared" si="10"/>
        <v>51.65</v>
      </c>
      <c r="CQ6" s="35">
        <f t="shared" si="10"/>
        <v>51.38</v>
      </c>
      <c r="CR6" s="35">
        <f t="shared" si="10"/>
        <v>51.83</v>
      </c>
      <c r="CS6" s="35">
        <f t="shared" si="10"/>
        <v>59.5</v>
      </c>
      <c r="CT6" s="35">
        <f t="shared" si="10"/>
        <v>53.84</v>
      </c>
      <c r="CU6" s="35">
        <f t="shared" si="10"/>
        <v>60.25</v>
      </c>
      <c r="CV6" s="35">
        <f t="shared" si="10"/>
        <v>61.94</v>
      </c>
      <c r="CW6" s="34" t="str">
        <f>IF(CW7="","",IF(CW7="-","【-】","【"&amp;SUBSTITUTE(TEXT(CW7,"#,##0.00"),"-","△")&amp;"】"))</f>
        <v>【61.71】</v>
      </c>
      <c r="CX6" s="35">
        <f>IF(CX7="",NA(),CX7)</f>
        <v>99.17</v>
      </c>
      <c r="CY6" s="35">
        <f t="shared" ref="CY6:DG6" si="11">IF(CY7="",NA(),CY7)</f>
        <v>99.05</v>
      </c>
      <c r="CZ6" s="35">
        <f t="shared" si="11"/>
        <v>99.02</v>
      </c>
      <c r="DA6" s="35">
        <f t="shared" si="11"/>
        <v>98.98</v>
      </c>
      <c r="DB6" s="35">
        <f t="shared" si="11"/>
        <v>95.56</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154059</v>
      </c>
      <c r="D7" s="37">
        <v>47</v>
      </c>
      <c r="E7" s="37">
        <v>18</v>
      </c>
      <c r="F7" s="37">
        <v>0</v>
      </c>
      <c r="G7" s="37">
        <v>0</v>
      </c>
      <c r="H7" s="37" t="s">
        <v>110</v>
      </c>
      <c r="I7" s="37" t="s">
        <v>111</v>
      </c>
      <c r="J7" s="37" t="s">
        <v>112</v>
      </c>
      <c r="K7" s="37" t="s">
        <v>113</v>
      </c>
      <c r="L7" s="37" t="s">
        <v>114</v>
      </c>
      <c r="M7" s="37"/>
      <c r="N7" s="38" t="s">
        <v>115</v>
      </c>
      <c r="O7" s="38" t="s">
        <v>116</v>
      </c>
      <c r="P7" s="38">
        <v>8.44</v>
      </c>
      <c r="Q7" s="38">
        <v>100</v>
      </c>
      <c r="R7" s="38">
        <v>3672</v>
      </c>
      <c r="S7" s="38">
        <v>4592</v>
      </c>
      <c r="T7" s="38">
        <v>44.38</v>
      </c>
      <c r="U7" s="38">
        <v>103.47</v>
      </c>
      <c r="V7" s="38">
        <v>383</v>
      </c>
      <c r="W7" s="38">
        <v>0.1</v>
      </c>
      <c r="X7" s="38">
        <v>3830</v>
      </c>
      <c r="Y7" s="38">
        <v>47.92</v>
      </c>
      <c r="Z7" s="38">
        <v>47.6</v>
      </c>
      <c r="AA7" s="38">
        <v>50.74</v>
      </c>
      <c r="AB7" s="38">
        <v>88.57</v>
      </c>
      <c r="AC7" s="38">
        <v>91.7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433.66</v>
      </c>
      <c r="BG7" s="38">
        <v>409.9</v>
      </c>
      <c r="BH7" s="38">
        <v>377.88</v>
      </c>
      <c r="BI7" s="38">
        <v>350.52</v>
      </c>
      <c r="BJ7" s="38">
        <v>349.61</v>
      </c>
      <c r="BK7" s="38">
        <v>202.91</v>
      </c>
      <c r="BL7" s="38">
        <v>232.83</v>
      </c>
      <c r="BM7" s="38">
        <v>261.08</v>
      </c>
      <c r="BN7" s="38">
        <v>241.49</v>
      </c>
      <c r="BO7" s="38">
        <v>248.44</v>
      </c>
      <c r="BP7" s="38">
        <v>346.13</v>
      </c>
      <c r="BQ7" s="38">
        <v>35.369999999999997</v>
      </c>
      <c r="BR7" s="38">
        <v>35.86</v>
      </c>
      <c r="BS7" s="38">
        <v>38.85</v>
      </c>
      <c r="BT7" s="38">
        <v>78.02</v>
      </c>
      <c r="BU7" s="38">
        <v>85.17</v>
      </c>
      <c r="BV7" s="38">
        <v>72.77</v>
      </c>
      <c r="BW7" s="38">
        <v>67.92</v>
      </c>
      <c r="BX7" s="38">
        <v>68.61</v>
      </c>
      <c r="BY7" s="38">
        <v>65.7</v>
      </c>
      <c r="BZ7" s="38">
        <v>66.73</v>
      </c>
      <c r="CA7" s="38">
        <v>59.83</v>
      </c>
      <c r="CB7" s="38">
        <v>535.98</v>
      </c>
      <c r="CC7" s="38">
        <v>533.27</v>
      </c>
      <c r="CD7" s="38">
        <v>502.38</v>
      </c>
      <c r="CE7" s="38">
        <v>248.89</v>
      </c>
      <c r="CF7" s="38">
        <v>229.01</v>
      </c>
      <c r="CG7" s="38">
        <v>243.06</v>
      </c>
      <c r="CH7" s="38">
        <v>229.12</v>
      </c>
      <c r="CI7" s="38">
        <v>241.18</v>
      </c>
      <c r="CJ7" s="38">
        <v>247.94</v>
      </c>
      <c r="CK7" s="38">
        <v>241.29</v>
      </c>
      <c r="CL7" s="38">
        <v>268.69</v>
      </c>
      <c r="CM7" s="38">
        <v>53.3</v>
      </c>
      <c r="CN7" s="38">
        <v>52.49</v>
      </c>
      <c r="CO7" s="38">
        <v>51.37</v>
      </c>
      <c r="CP7" s="38">
        <v>51.65</v>
      </c>
      <c r="CQ7" s="38">
        <v>51.38</v>
      </c>
      <c r="CR7" s="38">
        <v>51.83</v>
      </c>
      <c r="CS7" s="38">
        <v>59.5</v>
      </c>
      <c r="CT7" s="38">
        <v>53.84</v>
      </c>
      <c r="CU7" s="38">
        <v>60.25</v>
      </c>
      <c r="CV7" s="38">
        <v>61.94</v>
      </c>
      <c r="CW7" s="38">
        <v>61.71</v>
      </c>
      <c r="CX7" s="38">
        <v>99.17</v>
      </c>
      <c r="CY7" s="38">
        <v>99.05</v>
      </c>
      <c r="CZ7" s="38">
        <v>99.02</v>
      </c>
      <c r="DA7" s="38">
        <v>98.98</v>
      </c>
      <c r="DB7" s="38">
        <v>95.56</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寺澤　麻里</cp:lastModifiedBy>
  <cp:lastPrinted>2018-02-09T01:22:11Z</cp:lastPrinted>
  <dcterms:modified xsi:type="dcterms:W3CDTF">2018-02-28T04:30:43Z</dcterms:modified>
</cp:coreProperties>
</file>